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　施設管理係\04自動車駐車場\34 公営企業\H30公営企業\310206_【公営企業に係る「経営比較分析表」の分析等の確認について_20190206】\08駐車場(安城市修正済)\"/>
    </mc:Choice>
  </mc:AlternateContent>
  <workbookProtection workbookAlgorithmName="SHA-512" workbookHashValue="F12TPsNrRMvZUrwM2s40aho3ZDAgqGmBcT9N2fkPooggFIhSxQSNP8KAaPQqeodlhpULarC2ej61UsRRoZ9YYg==" workbookSaltValue="3FTJY3rcn2AfA7KhqNI0rA==" workbookSpinCount="100000" lockStructure="1"/>
  <bookViews>
    <workbookView xWindow="0" yWindow="0" windowWidth="20496" windowHeight="7536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IE76" i="4"/>
  <c r="BZ51" i="4"/>
  <c r="BZ30" i="4"/>
  <c r="LT76" i="4"/>
  <c r="GQ51" i="4"/>
  <c r="LH30" i="4"/>
  <c r="GQ30" i="4"/>
  <c r="BG30" i="4"/>
  <c r="KO30" i="4"/>
  <c r="HP76" i="4"/>
  <c r="BG51" i="4"/>
  <c r="FX30" i="4"/>
  <c r="AV76" i="4"/>
  <c r="KO51" i="4"/>
  <c r="LE76" i="4"/>
  <c r="FX51" i="4"/>
  <c r="HA76" i="4"/>
  <c r="AN51" i="4"/>
  <c r="FE30" i="4"/>
  <c r="KP76" i="4"/>
  <c r="FE51" i="4"/>
  <c r="AN30" i="4"/>
  <c r="AG76" i="4"/>
  <c r="JV51" i="4"/>
  <c r="JV30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<sst xmlns="http://schemas.openxmlformats.org/spreadsheetml/2006/main" count="287" uniqueCount="151">
  <si>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</si>
  <si>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</si>
  <si>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</si>
  <si>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</si>
  <si>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</si>
  <si>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</si>
  <si>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</si>
  <si>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</si>
  <si>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</si>
  <si>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</si>
  <si>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</si>
  <si>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</si>
  <si>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</si>
  <si>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</si>
  <si>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</si>
  <si>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</si>
  <si>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</si>
  <si>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</si>
  <si>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</si>
  <si>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</si>
  <si>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</si>
  <si>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</si>
  <si>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</si>
  <si>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</si>
  <si>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</si>
  <si>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</si>
  <si>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</si>
  <si>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</si>
  <si>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</si>
  <si>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</si>
  <si>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</si>
  <si>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</si>
  <si>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</si>
  <si>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</si>
  <si>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</si>
  <si>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</si>
  <si>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</si>
  <si>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</si>
  <si>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</si>
  <si>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</si>
  <si>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</si>
  <si>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</si>
  <si>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</si>
  <si>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</si>
  <si>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</si>
  <si>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</si>
  <si>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</si>
  <si>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</si>
  <si>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</si>
  <si>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</si>
  <si>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</si>
  <si>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</si>
  <si>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</si>
  <si>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</si>
  <si>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</si>
  <si>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</si>
  <si>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</si>
  <si>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</si>
  <si>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</si>
  <si>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</si>
  <si>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</si>
  <si>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</si>
  <si>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</si>
  <si>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</si>
  <si>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</si>
  <si>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</si>
  <si>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</si>
  <si>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</si>
  <si>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</si>
  <si>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</si>
  <si>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</si>
  <si>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</si>
  <si>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</si>
  <si>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</si>
  <si>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</si>
  <si>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</si>
  <si>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</si>
  <si>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</si>
  <si>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</si>
  <si>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</si>
  <si>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</si>
  <si>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</si>
  <si>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</si>
  <si>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</si>
  <si>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</si>
  <si>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</si>
  <si>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</si>
  <si>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</si>
  <si>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</si>
  <si>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</si>
  <si>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</si>
  <si>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</si>
  <si>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</si>
  <si>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</si>
  <si>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</si>
  <si>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</si>
  <si>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</si>
  <si>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</si>
  <si>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</si>
  <si>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</si>
  <si>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</si>
  <si>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</si>
  <si>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</si>
  <si>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</si>
  <si>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</si>
  <si>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</si>
  <si>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</si>
  <si>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</si>
  <si>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</si>
  <si>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</si>
  <si>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</si>
  <si>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</si>
  <si>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</si>
  <si>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</si>
  <si>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</si>
  <si>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</si>
  <si>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</si>
  <si>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</si>
  <si>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</si>
  <si>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</si>
  <si>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</si>
  <si>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</si>
  <si>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</si>
  <si>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</si>
  <si>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</si>
  <si>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</si>
  <si>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</si>
  <si>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</si>
  <si>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</si>
  <si>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</si>
  <si>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安城駅東駐車場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</si>
  <si>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</si>
  <si>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</si>
  <si>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</si>
  <si>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</si>
  <si>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</si>
  <si>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</si>
  <si>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</si>
  <si>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</si>
  <si>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</si>
  <si>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</si>
  <si>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</si>
  <si>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</si>
  <si>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</si>
  <si>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</si>
  <si>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</si>
  <si>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</si>
  <si>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H26に改修工事を行った際に企業債を発行し、以降毎年償還している。H36に償還を完了する予定である。⑩企業債残高対料金収入比率について、H26に償還開始のため平均値より大幅に高くなっているが、償還計画に基づき計画的な地方債償還を行い、地方債残高は年々減少していく見込みである。また、地方公営企業法を適用していないため、⑥有形固定資産減価償却率、⑨累積欠損金比率について「該当なし」となっている。なお、細かな施設の更新や修繕は今後必要に応じて行っていく。
</t>
    <rPh sb="61" eb="63">
      <t>ヒリツ</t>
    </rPh>
    <rPh sb="74" eb="76">
      <t>カイシ</t>
    </rPh>
    <rPh sb="170" eb="171">
      <t>リツ</t>
    </rPh>
    <phoneticPr fontId="15"/>
  </si>
  <si>
    <t>時間貸・定期貸併用駐車場であり、定期利用が多い（７６台の駐車区画の内６０台が定期利用枠）ため、１台あたりの駐車時間が長く１日の平均台数が少ない状況となっている。⑪稼働率について、平均値と比べ低くなっているが最近３年は８０％程度の水準である。H26は改修工事の影響により特に低くなっている。市主要駅や商業施設が周辺にあり、利用者の傾向として通勤等によるパーク＆ライドが目的であるため、駐車場としてのニーズはあると考えられる。　</t>
    <rPh sb="103" eb="105">
      <t>サイキン</t>
    </rPh>
    <rPh sb="106" eb="107">
      <t>ネン</t>
    </rPh>
    <rPh sb="111" eb="113">
      <t>テイド</t>
    </rPh>
    <rPh sb="114" eb="116">
      <t>スイジュン</t>
    </rPh>
    <rPh sb="124" eb="126">
      <t>カイシュウ</t>
    </rPh>
    <rPh sb="126" eb="128">
      <t>コウジ</t>
    </rPh>
    <rPh sb="129" eb="131">
      <t>エイキョウ</t>
    </rPh>
    <rPh sb="134" eb="135">
      <t>トク</t>
    </rPh>
    <rPh sb="136" eb="137">
      <t>ヒク</t>
    </rPh>
    <rPh sb="149" eb="151">
      <t>ショウギョウ</t>
    </rPh>
    <rPh sb="151" eb="153">
      <t>シセツ</t>
    </rPh>
    <phoneticPr fontId="5"/>
  </si>
  <si>
    <r>
      <t>時間貸・定期貸併用駐車場であり、定期利用が多く（７６台中６０台が定期利用者枠）、時間貸利用が少ないため、</t>
    </r>
    <r>
      <rPr>
        <sz val="11"/>
        <rFont val="ＭＳ ゴシック"/>
        <family val="3"/>
        <charset val="128"/>
      </rPr>
      <t>①収益的収支比率、④売上高GOP比率及び⑤EBITDAにおいて</t>
    </r>
    <r>
      <rPr>
        <sz val="11"/>
        <color theme="1"/>
        <rFont val="ＭＳ ゴシック"/>
        <family val="3"/>
        <charset val="128"/>
      </rPr>
      <t>平均値を下回っていると考えられる。
また、H25は駐車場改修工事の設計委託を、H26は駐車場改修工事を、H28は精算機器の更新を行い、総費用が多かったため、収益等は例年と比べ大きく下回った。</t>
    </r>
    <rPh sb="53" eb="55">
      <t>シュウエキ</t>
    </rPh>
    <rPh sb="55" eb="56">
      <t>テキ</t>
    </rPh>
    <rPh sb="56" eb="58">
      <t>シュウシ</t>
    </rPh>
    <rPh sb="58" eb="60">
      <t>ヒリツ</t>
    </rPh>
    <rPh sb="62" eb="65">
      <t>ウリアゲダカ</t>
    </rPh>
    <rPh sb="68" eb="70">
      <t>ヒリツ</t>
    </rPh>
    <rPh sb="70" eb="71">
      <t>オヨ</t>
    </rPh>
    <phoneticPr fontId="6"/>
  </si>
  <si>
    <r>
      <t>収益、稼動率ともに平均値より低くなっており、企業債償還金もあるため経営状況は赤字となっている。今後の経営改善化のために、本駐車場については、時間貸利用を増やす方策を検討する必要がある。経営戦略についてはH32</t>
    </r>
    <r>
      <rPr>
        <sz val="11"/>
        <rFont val="ＭＳ ゴシック"/>
        <family val="3"/>
        <charset val="128"/>
      </rPr>
      <t>年度</t>
    </r>
    <r>
      <rPr>
        <sz val="11"/>
        <color theme="1"/>
        <rFont val="ＭＳ ゴシック"/>
        <family val="3"/>
        <charset val="128"/>
      </rPr>
      <t>までに策定予定である。なお、同駐車場について、市全体の施策で市の施設として他用途での利用も検討されている。</t>
    </r>
    <rPh sb="104" eb="10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</si>
</sst>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63.9</c:v>
                </c:pt>
                <c:pt idx="1">
                  <c:v>28.2</c:v>
                </c:pt>
                <c:pt idx="2">
                  <c:v>138</c:v>
                </c:pt>
                <c:pt idx="3">
                  <c:v>38.799999999999997</c:v>
                </c:pt>
                <c:pt idx="4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D15-B6BE-B73AE2193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F-4D15-B6BE-B73AE2193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2018.3</c:v>
                </c:pt>
                <c:pt idx="2">
                  <c:v>769.2</c:v>
                </c:pt>
                <c:pt idx="3">
                  <c:v>543.1</c:v>
                </c:pt>
                <c:pt idx="4">
                  <c:v>382.2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8-4F24-B1E6-E2E43740A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8-4F24-B1E6-E2E43740A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738-4F40-855D-6E87EB892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8-4F40-855D-6E87EB892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496-4D9A-A61E-30B67055E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6-4D9A-A61E-30B67055E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A-466D-B303-0F828E3D2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7A-466D-B303-0F828E3D2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5-4A5D-915C-4D010331E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5-4A5D-915C-4D010331E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58.5</c:v>
                </c:pt>
                <c:pt idx="1">
                  <c:v>11.5</c:v>
                </c:pt>
                <c:pt idx="2">
                  <c:v>72.400000000000006</c:v>
                </c:pt>
                <c:pt idx="3">
                  <c:v>77.599999999999994</c:v>
                </c:pt>
                <c:pt idx="4">
                  <c:v>81.599999999999994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2-4484-B7B8-B3088B67A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2-4484-B7B8-B3088B67A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-66.8</c:v>
                </c:pt>
                <c:pt idx="1">
                  <c:v>-257.39999999999998</c:v>
                </c:pt>
                <c:pt idx="2">
                  <c:v>29</c:v>
                </c:pt>
                <c:pt idx="3">
                  <c:v>-89.1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5-4D8B-899B-8ADE5E5BB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5-4D8B-899B-8ADE5E5BB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-4718</c:v>
                </c:pt>
                <c:pt idx="1">
                  <c:v>-5087</c:v>
                </c:pt>
                <c:pt idx="2">
                  <c:v>1525</c:v>
                </c:pt>
                <c:pt idx="3">
                  <c:v>-5844</c:v>
                </c:pt>
                <c:pt idx="4">
                  <c:v>4080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8-4319-A3A2-4501445B6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8-4319-A3A2-4501445B6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  <c r="IT2" s="141"/>
      <c r="IU2" s="141"/>
      <c r="IV2" s="141"/>
      <c r="IW2" s="141"/>
      <c r="IX2" s="141"/>
      <c r="IY2" s="141"/>
      <c r="IZ2" s="141"/>
      <c r="JA2" s="141"/>
      <c r="JB2" s="141"/>
      <c r="JC2" s="141"/>
      <c r="JD2" s="141"/>
      <c r="JE2" s="141"/>
      <c r="JF2" s="141"/>
      <c r="JG2" s="141"/>
      <c r="JH2" s="141"/>
      <c r="JI2" s="141"/>
      <c r="JJ2" s="141"/>
      <c r="JK2" s="141"/>
      <c r="JL2" s="141"/>
      <c r="JM2" s="141"/>
      <c r="JN2" s="141"/>
      <c r="JO2" s="141"/>
      <c r="JP2" s="141"/>
      <c r="JQ2" s="141"/>
      <c r="JR2" s="141"/>
      <c r="JS2" s="141"/>
      <c r="JT2" s="141"/>
      <c r="JU2" s="141"/>
      <c r="JV2" s="141"/>
      <c r="JW2" s="141"/>
      <c r="JX2" s="141"/>
      <c r="JY2" s="141"/>
      <c r="JZ2" s="141"/>
      <c r="KA2" s="141"/>
      <c r="KB2" s="141"/>
      <c r="KC2" s="141"/>
      <c r="KD2" s="141"/>
      <c r="KE2" s="141"/>
      <c r="KF2" s="141"/>
      <c r="KG2" s="141"/>
      <c r="KH2" s="141"/>
      <c r="KI2" s="141"/>
      <c r="KJ2" s="141"/>
      <c r="KK2" s="141"/>
      <c r="KL2" s="141"/>
      <c r="KM2" s="141"/>
      <c r="KN2" s="141"/>
      <c r="KO2" s="141"/>
      <c r="KP2" s="141"/>
      <c r="KQ2" s="141"/>
      <c r="KR2" s="141"/>
      <c r="KS2" s="141"/>
      <c r="KT2" s="141"/>
      <c r="KU2" s="141"/>
      <c r="KV2" s="141"/>
      <c r="KW2" s="141"/>
      <c r="KX2" s="141"/>
      <c r="KY2" s="141"/>
      <c r="KZ2" s="141"/>
      <c r="LA2" s="141"/>
      <c r="LB2" s="141"/>
      <c r="LC2" s="141"/>
      <c r="LD2" s="141"/>
      <c r="LE2" s="141"/>
      <c r="LF2" s="141"/>
      <c r="LG2" s="141"/>
      <c r="LH2" s="141"/>
      <c r="LI2" s="141"/>
      <c r="LJ2" s="141"/>
      <c r="LK2" s="141"/>
      <c r="LL2" s="141"/>
      <c r="LM2" s="141"/>
      <c r="LN2" s="141"/>
      <c r="LO2" s="141"/>
      <c r="LP2" s="141"/>
      <c r="LQ2" s="141"/>
      <c r="LR2" s="141"/>
      <c r="LS2" s="141"/>
      <c r="LT2" s="141"/>
      <c r="LU2" s="141"/>
      <c r="LV2" s="141"/>
      <c r="LW2" s="141"/>
      <c r="LX2" s="141"/>
      <c r="LY2" s="141"/>
      <c r="LZ2" s="141"/>
      <c r="MA2" s="141"/>
      <c r="MB2" s="141"/>
      <c r="MC2" s="141"/>
      <c r="MD2" s="141"/>
      <c r="ME2" s="141"/>
      <c r="MF2" s="141"/>
      <c r="MG2" s="141"/>
      <c r="MH2" s="141"/>
      <c r="MI2" s="141"/>
      <c r="MJ2" s="141"/>
      <c r="MK2" s="141"/>
      <c r="ML2" s="141"/>
      <c r="MM2" s="141"/>
      <c r="MN2" s="141"/>
      <c r="MO2" s="141"/>
      <c r="MP2" s="141"/>
      <c r="MQ2" s="141"/>
      <c r="MR2" s="141"/>
      <c r="MS2" s="141"/>
      <c r="MT2" s="141"/>
      <c r="MU2" s="141"/>
      <c r="MV2" s="141"/>
      <c r="MW2" s="141"/>
      <c r="MX2" s="141"/>
      <c r="MY2" s="141"/>
      <c r="MZ2" s="141"/>
      <c r="NA2" s="141"/>
      <c r="NB2" s="141"/>
      <c r="NC2" s="141"/>
      <c r="ND2" s="141"/>
      <c r="NE2" s="141"/>
      <c r="NF2" s="141"/>
      <c r="NG2" s="141"/>
      <c r="NH2" s="141"/>
      <c r="NI2" s="141"/>
      <c r="NJ2" s="141"/>
      <c r="NK2" s="141"/>
      <c r="NL2" s="141"/>
      <c r="NM2" s="141"/>
      <c r="NN2" s="141"/>
      <c r="NO2" s="141"/>
      <c r="NP2" s="141"/>
      <c r="NQ2" s="141"/>
      <c r="NR2" s="141"/>
    </row>
    <row r="3" spans="1:382" ht="9.75" customHeight="1" x14ac:dyDescent="0.2">
      <c r="A3" s="2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  <c r="IW3" s="141"/>
      <c r="IX3" s="141"/>
      <c r="IY3" s="141"/>
      <c r="IZ3" s="141"/>
      <c r="JA3" s="141"/>
      <c r="JB3" s="141"/>
      <c r="JC3" s="141"/>
      <c r="JD3" s="141"/>
      <c r="JE3" s="141"/>
      <c r="JF3" s="141"/>
      <c r="JG3" s="141"/>
      <c r="JH3" s="141"/>
      <c r="JI3" s="141"/>
      <c r="JJ3" s="141"/>
      <c r="JK3" s="141"/>
      <c r="JL3" s="141"/>
      <c r="JM3" s="141"/>
      <c r="JN3" s="141"/>
      <c r="JO3" s="141"/>
      <c r="JP3" s="141"/>
      <c r="JQ3" s="141"/>
      <c r="JR3" s="141"/>
      <c r="JS3" s="141"/>
      <c r="JT3" s="141"/>
      <c r="JU3" s="141"/>
      <c r="JV3" s="141"/>
      <c r="JW3" s="141"/>
      <c r="JX3" s="141"/>
      <c r="JY3" s="141"/>
      <c r="JZ3" s="141"/>
      <c r="KA3" s="141"/>
      <c r="KB3" s="141"/>
      <c r="KC3" s="141"/>
      <c r="KD3" s="141"/>
      <c r="KE3" s="141"/>
      <c r="KF3" s="141"/>
      <c r="KG3" s="141"/>
      <c r="KH3" s="141"/>
      <c r="KI3" s="141"/>
      <c r="KJ3" s="141"/>
      <c r="KK3" s="141"/>
      <c r="KL3" s="141"/>
      <c r="KM3" s="141"/>
      <c r="KN3" s="141"/>
      <c r="KO3" s="141"/>
      <c r="KP3" s="141"/>
      <c r="KQ3" s="141"/>
      <c r="KR3" s="141"/>
      <c r="KS3" s="141"/>
      <c r="KT3" s="141"/>
      <c r="KU3" s="141"/>
      <c r="KV3" s="141"/>
      <c r="KW3" s="141"/>
      <c r="KX3" s="141"/>
      <c r="KY3" s="141"/>
      <c r="KZ3" s="141"/>
      <c r="LA3" s="141"/>
      <c r="LB3" s="141"/>
      <c r="LC3" s="141"/>
      <c r="LD3" s="141"/>
      <c r="LE3" s="141"/>
      <c r="LF3" s="141"/>
      <c r="LG3" s="141"/>
      <c r="LH3" s="141"/>
      <c r="LI3" s="141"/>
      <c r="LJ3" s="141"/>
      <c r="LK3" s="141"/>
      <c r="LL3" s="141"/>
      <c r="LM3" s="141"/>
      <c r="LN3" s="141"/>
      <c r="LO3" s="141"/>
      <c r="LP3" s="141"/>
      <c r="LQ3" s="141"/>
      <c r="LR3" s="141"/>
      <c r="LS3" s="141"/>
      <c r="LT3" s="141"/>
      <c r="LU3" s="141"/>
      <c r="LV3" s="141"/>
      <c r="LW3" s="141"/>
      <c r="LX3" s="141"/>
      <c r="LY3" s="141"/>
      <c r="LZ3" s="141"/>
      <c r="MA3" s="141"/>
      <c r="MB3" s="141"/>
      <c r="MC3" s="141"/>
      <c r="MD3" s="141"/>
      <c r="ME3" s="141"/>
      <c r="MF3" s="141"/>
      <c r="MG3" s="141"/>
      <c r="MH3" s="141"/>
      <c r="MI3" s="141"/>
      <c r="MJ3" s="141"/>
      <c r="MK3" s="141"/>
      <c r="ML3" s="141"/>
      <c r="MM3" s="141"/>
      <c r="MN3" s="141"/>
      <c r="MO3" s="141"/>
      <c r="MP3" s="141"/>
      <c r="MQ3" s="141"/>
      <c r="MR3" s="141"/>
      <c r="MS3" s="141"/>
      <c r="MT3" s="141"/>
      <c r="MU3" s="141"/>
      <c r="MV3" s="141"/>
      <c r="MW3" s="141"/>
      <c r="MX3" s="141"/>
      <c r="MY3" s="141"/>
      <c r="MZ3" s="141"/>
      <c r="NA3" s="141"/>
      <c r="NB3" s="141"/>
      <c r="NC3" s="141"/>
      <c r="ND3" s="141"/>
      <c r="NE3" s="141"/>
      <c r="NF3" s="141"/>
      <c r="NG3" s="141"/>
      <c r="NH3" s="141"/>
      <c r="NI3" s="141"/>
      <c r="NJ3" s="141"/>
      <c r="NK3" s="141"/>
      <c r="NL3" s="141"/>
      <c r="NM3" s="141"/>
      <c r="NN3" s="141"/>
      <c r="NO3" s="141"/>
      <c r="NP3" s="141"/>
      <c r="NQ3" s="141"/>
      <c r="NR3" s="141"/>
    </row>
    <row r="4" spans="1:382" ht="9.75" customHeight="1" x14ac:dyDescent="0.2">
      <c r="A4" s="2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1"/>
      <c r="IW4" s="141"/>
      <c r="IX4" s="141"/>
      <c r="IY4" s="141"/>
      <c r="IZ4" s="141"/>
      <c r="JA4" s="141"/>
      <c r="JB4" s="141"/>
      <c r="JC4" s="141"/>
      <c r="JD4" s="141"/>
      <c r="JE4" s="141"/>
      <c r="JF4" s="141"/>
      <c r="JG4" s="141"/>
      <c r="JH4" s="141"/>
      <c r="JI4" s="141"/>
      <c r="JJ4" s="141"/>
      <c r="JK4" s="141"/>
      <c r="JL4" s="141"/>
      <c r="JM4" s="141"/>
      <c r="JN4" s="141"/>
      <c r="JO4" s="141"/>
      <c r="JP4" s="141"/>
      <c r="JQ4" s="141"/>
      <c r="JR4" s="141"/>
      <c r="JS4" s="141"/>
      <c r="JT4" s="141"/>
      <c r="JU4" s="141"/>
      <c r="JV4" s="141"/>
      <c r="JW4" s="141"/>
      <c r="JX4" s="141"/>
      <c r="JY4" s="141"/>
      <c r="JZ4" s="141"/>
      <c r="KA4" s="141"/>
      <c r="KB4" s="141"/>
      <c r="KC4" s="141"/>
      <c r="KD4" s="141"/>
      <c r="KE4" s="141"/>
      <c r="KF4" s="141"/>
      <c r="KG4" s="141"/>
      <c r="KH4" s="141"/>
      <c r="KI4" s="141"/>
      <c r="KJ4" s="141"/>
      <c r="KK4" s="141"/>
      <c r="KL4" s="141"/>
      <c r="KM4" s="141"/>
      <c r="KN4" s="141"/>
      <c r="KO4" s="141"/>
      <c r="KP4" s="141"/>
      <c r="KQ4" s="141"/>
      <c r="KR4" s="141"/>
      <c r="KS4" s="141"/>
      <c r="KT4" s="141"/>
      <c r="KU4" s="141"/>
      <c r="KV4" s="141"/>
      <c r="KW4" s="141"/>
      <c r="KX4" s="141"/>
      <c r="KY4" s="141"/>
      <c r="KZ4" s="141"/>
      <c r="LA4" s="141"/>
      <c r="LB4" s="141"/>
      <c r="LC4" s="141"/>
      <c r="LD4" s="141"/>
      <c r="LE4" s="141"/>
      <c r="LF4" s="141"/>
      <c r="LG4" s="141"/>
      <c r="LH4" s="141"/>
      <c r="LI4" s="141"/>
      <c r="LJ4" s="141"/>
      <c r="LK4" s="141"/>
      <c r="LL4" s="141"/>
      <c r="LM4" s="141"/>
      <c r="LN4" s="141"/>
      <c r="LO4" s="141"/>
      <c r="LP4" s="141"/>
      <c r="LQ4" s="141"/>
      <c r="LR4" s="141"/>
      <c r="LS4" s="141"/>
      <c r="LT4" s="141"/>
      <c r="LU4" s="141"/>
      <c r="LV4" s="141"/>
      <c r="LW4" s="141"/>
      <c r="LX4" s="141"/>
      <c r="LY4" s="141"/>
      <c r="LZ4" s="141"/>
      <c r="MA4" s="141"/>
      <c r="MB4" s="141"/>
      <c r="MC4" s="141"/>
      <c r="MD4" s="141"/>
      <c r="ME4" s="141"/>
      <c r="MF4" s="141"/>
      <c r="MG4" s="141"/>
      <c r="MH4" s="141"/>
      <c r="MI4" s="141"/>
      <c r="MJ4" s="141"/>
      <c r="MK4" s="141"/>
      <c r="ML4" s="141"/>
      <c r="MM4" s="141"/>
      <c r="MN4" s="141"/>
      <c r="MO4" s="141"/>
      <c r="MP4" s="141"/>
      <c r="MQ4" s="141"/>
      <c r="MR4" s="141"/>
      <c r="MS4" s="141"/>
      <c r="MT4" s="141"/>
      <c r="MU4" s="141"/>
      <c r="MV4" s="141"/>
      <c r="MW4" s="141"/>
      <c r="MX4" s="141"/>
      <c r="MY4" s="141"/>
      <c r="MZ4" s="141"/>
      <c r="NA4" s="141"/>
      <c r="NB4" s="141"/>
      <c r="NC4" s="141"/>
      <c r="ND4" s="141"/>
      <c r="NE4" s="141"/>
      <c r="NF4" s="141"/>
      <c r="NG4" s="141"/>
      <c r="NH4" s="141"/>
      <c r="NI4" s="141"/>
      <c r="NJ4" s="141"/>
      <c r="NK4" s="141"/>
      <c r="NL4" s="141"/>
      <c r="NM4" s="141"/>
      <c r="NN4" s="141"/>
      <c r="NO4" s="141"/>
      <c r="NP4" s="141"/>
      <c r="NQ4" s="141"/>
      <c r="NR4" s="141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42" t="str">
        <f>データ!H6&amp;"　"&amp;データ!I6</f>
        <v>愛知県安城市　安城駅東駐車場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7"/>
      <c r="AQ7" s="135" t="s">
        <v>2</v>
      </c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7"/>
      <c r="CF7" s="135" t="s">
        <v>3</v>
      </c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7"/>
      <c r="DU7" s="143" t="s">
        <v>4</v>
      </c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38" t="s">
        <v>5</v>
      </c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8" t="s">
        <v>6</v>
      </c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  <c r="IU7" s="138"/>
      <c r="IV7" s="138"/>
      <c r="IW7" s="138"/>
      <c r="IX7" s="138"/>
      <c r="IY7" s="138"/>
      <c r="IZ7" s="138"/>
      <c r="JA7" s="138"/>
      <c r="JB7" s="138"/>
      <c r="JC7" s="138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 t="s">
        <v>7</v>
      </c>
      <c r="JR7" s="138"/>
      <c r="JS7" s="138"/>
      <c r="JT7" s="138"/>
      <c r="JU7" s="138"/>
      <c r="JV7" s="138"/>
      <c r="JW7" s="138"/>
      <c r="JX7" s="138"/>
      <c r="JY7" s="138"/>
      <c r="JZ7" s="138"/>
      <c r="KA7" s="138"/>
      <c r="KB7" s="138"/>
      <c r="KC7" s="138"/>
      <c r="KD7" s="138"/>
      <c r="KE7" s="138"/>
      <c r="KF7" s="138"/>
      <c r="KG7" s="138"/>
      <c r="KH7" s="138"/>
      <c r="KI7" s="138"/>
      <c r="KJ7" s="138"/>
      <c r="KK7" s="138"/>
      <c r="KL7" s="138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8"/>
      <c r="LC7" s="138"/>
      <c r="LD7" s="138"/>
      <c r="LE7" s="138"/>
      <c r="LF7" s="138"/>
      <c r="LG7" s="138"/>
      <c r="LH7" s="138"/>
      <c r="LI7" s="138"/>
      <c r="LJ7" s="138" t="s">
        <v>8</v>
      </c>
      <c r="LK7" s="138"/>
      <c r="LL7" s="138"/>
      <c r="LM7" s="138"/>
      <c r="LN7" s="138"/>
      <c r="LO7" s="138"/>
      <c r="LP7" s="138"/>
      <c r="LQ7" s="138"/>
      <c r="LR7" s="138"/>
      <c r="LS7" s="138"/>
      <c r="LT7" s="138"/>
      <c r="LU7" s="138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8"/>
      <c r="ML7" s="138"/>
      <c r="MM7" s="138"/>
      <c r="MN7" s="138"/>
      <c r="MO7" s="138"/>
      <c r="MP7" s="138"/>
      <c r="MQ7" s="138"/>
      <c r="MR7" s="138"/>
      <c r="MS7" s="138"/>
      <c r="MT7" s="138"/>
      <c r="MU7" s="138"/>
      <c r="MV7" s="138"/>
      <c r="MW7" s="138"/>
      <c r="MX7" s="138"/>
      <c r="MY7" s="138"/>
      <c r="MZ7" s="138"/>
      <c r="NA7" s="138"/>
      <c r="NB7" s="138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5" t="str">
        <f>データ!J7</f>
        <v>法非適用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7"/>
      <c r="AQ8" s="125" t="str">
        <f>データ!K7</f>
        <v>駐車場整備事業</v>
      </c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7"/>
      <c r="CF8" s="125" t="str">
        <f>データ!L7</f>
        <v>-</v>
      </c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7"/>
      <c r="DU8" s="129" t="str">
        <f>データ!M7</f>
        <v>Ａ３Ｂ１</v>
      </c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 t="str">
        <f>データ!N7</f>
        <v>非設置</v>
      </c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9" t="str">
        <f>データ!S7</f>
        <v>駅</v>
      </c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 t="str">
        <f>データ!T7</f>
        <v>無</v>
      </c>
      <c r="JR8" s="129"/>
      <c r="JS8" s="129"/>
      <c r="JT8" s="129"/>
      <c r="JU8" s="129"/>
      <c r="JV8" s="129"/>
      <c r="JW8" s="129"/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8">
        <f>データ!U7</f>
        <v>1933</v>
      </c>
      <c r="LK8" s="128"/>
      <c r="LL8" s="128"/>
      <c r="LM8" s="128"/>
      <c r="LN8" s="128"/>
      <c r="LO8" s="128"/>
      <c r="LP8" s="128"/>
      <c r="LQ8" s="128"/>
      <c r="LR8" s="128"/>
      <c r="LS8" s="128"/>
      <c r="LT8" s="128"/>
      <c r="LU8" s="128"/>
      <c r="LV8" s="128"/>
      <c r="LW8" s="128"/>
      <c r="LX8" s="128"/>
      <c r="LY8" s="128"/>
      <c r="LZ8" s="128"/>
      <c r="MA8" s="128"/>
      <c r="MB8" s="128"/>
      <c r="MC8" s="128"/>
      <c r="MD8" s="128"/>
      <c r="ME8" s="128"/>
      <c r="MF8" s="128"/>
      <c r="MG8" s="128"/>
      <c r="MH8" s="128"/>
      <c r="MI8" s="128"/>
      <c r="MJ8" s="128"/>
      <c r="MK8" s="128"/>
      <c r="ML8" s="128"/>
      <c r="MM8" s="128"/>
      <c r="MN8" s="128"/>
      <c r="MO8" s="128"/>
      <c r="MP8" s="128"/>
      <c r="MQ8" s="128"/>
      <c r="MR8" s="128"/>
      <c r="MS8" s="128"/>
      <c r="MT8" s="128"/>
      <c r="MU8" s="128"/>
      <c r="MV8" s="128"/>
      <c r="MW8" s="128"/>
      <c r="MX8" s="128"/>
      <c r="MY8" s="128"/>
      <c r="MZ8" s="128"/>
      <c r="NA8" s="128"/>
      <c r="NB8" s="128"/>
      <c r="NC8" s="3"/>
      <c r="ND8" s="133" t="s">
        <v>10</v>
      </c>
      <c r="NE8" s="134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7"/>
      <c r="AQ9" s="135" t="s">
        <v>13</v>
      </c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7"/>
      <c r="CF9" s="135" t="s">
        <v>14</v>
      </c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7"/>
      <c r="DU9" s="138" t="s">
        <v>15</v>
      </c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8" t="s">
        <v>16</v>
      </c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  <c r="IU9" s="138"/>
      <c r="IV9" s="138"/>
      <c r="IW9" s="138"/>
      <c r="IX9" s="138"/>
      <c r="IY9" s="138"/>
      <c r="IZ9" s="138"/>
      <c r="JA9" s="138"/>
      <c r="JB9" s="138"/>
      <c r="JC9" s="138"/>
      <c r="JD9" s="138"/>
      <c r="JE9" s="138"/>
      <c r="JF9" s="138"/>
      <c r="JG9" s="138"/>
      <c r="JH9" s="138"/>
      <c r="JI9" s="138"/>
      <c r="JJ9" s="138"/>
      <c r="JK9" s="138"/>
      <c r="JL9" s="138"/>
      <c r="JM9" s="138"/>
      <c r="JN9" s="138"/>
      <c r="JO9" s="138"/>
      <c r="JP9" s="138"/>
      <c r="JQ9" s="138" t="s">
        <v>17</v>
      </c>
      <c r="JR9" s="138"/>
      <c r="JS9" s="138"/>
      <c r="JT9" s="138"/>
      <c r="JU9" s="138"/>
      <c r="JV9" s="138"/>
      <c r="JW9" s="138"/>
      <c r="JX9" s="138"/>
      <c r="JY9" s="138"/>
      <c r="JZ9" s="138"/>
      <c r="KA9" s="138"/>
      <c r="KB9" s="138"/>
      <c r="KC9" s="138"/>
      <c r="KD9" s="138"/>
      <c r="KE9" s="138"/>
      <c r="KF9" s="138"/>
      <c r="KG9" s="138"/>
      <c r="KH9" s="138"/>
      <c r="KI9" s="138"/>
      <c r="KJ9" s="138"/>
      <c r="KK9" s="138"/>
      <c r="KL9" s="138"/>
      <c r="KM9" s="138"/>
      <c r="KN9" s="138"/>
      <c r="KO9" s="138"/>
      <c r="KP9" s="138"/>
      <c r="KQ9" s="138"/>
      <c r="KR9" s="138"/>
      <c r="KS9" s="138"/>
      <c r="KT9" s="138"/>
      <c r="KU9" s="138"/>
      <c r="KV9" s="138"/>
      <c r="KW9" s="138"/>
      <c r="KX9" s="138"/>
      <c r="KY9" s="138"/>
      <c r="KZ9" s="138"/>
      <c r="LA9" s="138"/>
      <c r="LB9" s="138"/>
      <c r="LC9" s="138"/>
      <c r="LD9" s="138"/>
      <c r="LE9" s="138"/>
      <c r="LF9" s="138"/>
      <c r="LG9" s="138"/>
      <c r="LH9" s="138"/>
      <c r="LI9" s="138"/>
      <c r="LJ9" s="138" t="s">
        <v>18</v>
      </c>
      <c r="LK9" s="138"/>
      <c r="LL9" s="138"/>
      <c r="LM9" s="138"/>
      <c r="LN9" s="138"/>
      <c r="LO9" s="138"/>
      <c r="LP9" s="138"/>
      <c r="LQ9" s="138"/>
      <c r="LR9" s="138"/>
      <c r="LS9" s="138"/>
      <c r="LT9" s="138"/>
      <c r="LU9" s="138"/>
      <c r="LV9" s="138"/>
      <c r="LW9" s="138"/>
      <c r="LX9" s="138"/>
      <c r="LY9" s="138"/>
      <c r="LZ9" s="138"/>
      <c r="MA9" s="138"/>
      <c r="MB9" s="138"/>
      <c r="MC9" s="138"/>
      <c r="MD9" s="138"/>
      <c r="ME9" s="138"/>
      <c r="MF9" s="138"/>
      <c r="MG9" s="138"/>
      <c r="MH9" s="138"/>
      <c r="MI9" s="138"/>
      <c r="MJ9" s="138"/>
      <c r="MK9" s="138"/>
      <c r="ML9" s="138"/>
      <c r="MM9" s="138"/>
      <c r="MN9" s="138"/>
      <c r="MO9" s="138"/>
      <c r="MP9" s="138"/>
      <c r="MQ9" s="138"/>
      <c r="MR9" s="138"/>
      <c r="MS9" s="138"/>
      <c r="MT9" s="138"/>
      <c r="MU9" s="138"/>
      <c r="MV9" s="138"/>
      <c r="MW9" s="138"/>
      <c r="MX9" s="138"/>
      <c r="MY9" s="138"/>
      <c r="MZ9" s="138"/>
      <c r="NA9" s="138"/>
      <c r="NB9" s="138"/>
      <c r="NC9" s="3"/>
      <c r="ND9" s="139" t="s">
        <v>19</v>
      </c>
      <c r="NE9" s="140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9" t="str">
        <f>データ!O7</f>
        <v>該当数値なし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1"/>
      <c r="AQ10" s="122" t="s">
        <v>137</v>
      </c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4"/>
      <c r="CF10" s="125" t="str">
        <f>データ!Q7</f>
        <v>広場式</v>
      </c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7"/>
      <c r="DU10" s="128">
        <f>データ!R7</f>
        <v>39</v>
      </c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8">
        <f>データ!V7</f>
        <v>76</v>
      </c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  <c r="IT10" s="128"/>
      <c r="IU10" s="128"/>
      <c r="IV10" s="128"/>
      <c r="IW10" s="128"/>
      <c r="IX10" s="128"/>
      <c r="IY10" s="128"/>
      <c r="IZ10" s="128"/>
      <c r="JA10" s="128"/>
      <c r="JB10" s="128"/>
      <c r="JC10" s="128"/>
      <c r="JD10" s="128"/>
      <c r="JE10" s="128"/>
      <c r="JF10" s="128"/>
      <c r="JG10" s="128"/>
      <c r="JH10" s="128"/>
      <c r="JI10" s="128"/>
      <c r="JJ10" s="128"/>
      <c r="JK10" s="128"/>
      <c r="JL10" s="128"/>
      <c r="JM10" s="128"/>
      <c r="JN10" s="128"/>
      <c r="JO10" s="128"/>
      <c r="JP10" s="128"/>
      <c r="JQ10" s="128">
        <f>データ!W7</f>
        <v>140</v>
      </c>
      <c r="JR10" s="128"/>
      <c r="JS10" s="128"/>
      <c r="JT10" s="128"/>
      <c r="JU10" s="128"/>
      <c r="JV10" s="128"/>
      <c r="JW10" s="128"/>
      <c r="JX10" s="128"/>
      <c r="JY10" s="128"/>
      <c r="JZ10" s="128"/>
      <c r="KA10" s="128"/>
      <c r="KB10" s="128"/>
      <c r="KC10" s="128"/>
      <c r="KD10" s="128"/>
      <c r="KE10" s="128"/>
      <c r="KF10" s="128"/>
      <c r="KG10" s="128"/>
      <c r="KH10" s="128"/>
      <c r="KI10" s="128"/>
      <c r="KJ10" s="128"/>
      <c r="KK10" s="128"/>
      <c r="KL10" s="128"/>
      <c r="KM10" s="128"/>
      <c r="KN10" s="128"/>
      <c r="KO10" s="128"/>
      <c r="KP10" s="128"/>
      <c r="KQ10" s="128"/>
      <c r="KR10" s="128"/>
      <c r="KS10" s="128"/>
      <c r="KT10" s="128"/>
      <c r="KU10" s="128"/>
      <c r="KV10" s="128"/>
      <c r="KW10" s="128"/>
      <c r="KX10" s="128"/>
      <c r="KY10" s="128"/>
      <c r="KZ10" s="128"/>
      <c r="LA10" s="128"/>
      <c r="LB10" s="128"/>
      <c r="LC10" s="128"/>
      <c r="LD10" s="128"/>
      <c r="LE10" s="128"/>
      <c r="LF10" s="128"/>
      <c r="LG10" s="128"/>
      <c r="LH10" s="128"/>
      <c r="LI10" s="128"/>
      <c r="LJ10" s="129" t="str">
        <f>データ!X7</f>
        <v>代行制</v>
      </c>
      <c r="LK10" s="129"/>
      <c r="LL10" s="129"/>
      <c r="LM10" s="129"/>
      <c r="LN10" s="129"/>
      <c r="LO10" s="129"/>
      <c r="LP10" s="129"/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2"/>
      <c r="ND10" s="130" t="s">
        <v>21</v>
      </c>
      <c r="NE10" s="118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1" t="s">
        <v>23</v>
      </c>
      <c r="NE11" s="131"/>
      <c r="NF11" s="131"/>
      <c r="NG11" s="131"/>
      <c r="NH11" s="131"/>
      <c r="NI11" s="131"/>
      <c r="NJ11" s="131"/>
      <c r="NK11" s="131"/>
      <c r="NL11" s="131"/>
      <c r="NM11" s="131"/>
      <c r="NN11" s="131"/>
      <c r="NO11" s="131"/>
      <c r="NP11" s="131"/>
      <c r="NQ11" s="131"/>
      <c r="NR11" s="131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1"/>
      <c r="NE12" s="131"/>
      <c r="NF12" s="131"/>
      <c r="NG12" s="131"/>
      <c r="NH12" s="131"/>
      <c r="NI12" s="131"/>
      <c r="NJ12" s="131"/>
      <c r="NK12" s="131"/>
      <c r="NL12" s="131"/>
      <c r="NM12" s="131"/>
      <c r="NN12" s="131"/>
      <c r="NO12" s="131"/>
      <c r="NP12" s="131"/>
      <c r="NQ12" s="131"/>
      <c r="NR12" s="131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2"/>
      <c r="NE13" s="132"/>
      <c r="NF13" s="132"/>
      <c r="NG13" s="132"/>
      <c r="NH13" s="132"/>
      <c r="NI13" s="132"/>
      <c r="NJ13" s="132"/>
      <c r="NK13" s="132"/>
      <c r="NL13" s="132"/>
      <c r="NM13" s="132"/>
      <c r="NN13" s="132"/>
      <c r="NO13" s="132"/>
      <c r="NP13" s="132"/>
      <c r="NQ13" s="132"/>
      <c r="NR13" s="132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149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63.9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28.2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138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38.799999999999997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95.1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58.5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11.5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72.400000000000006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77.599999999999994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81.599999999999994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5" t="s">
        <v>147</v>
      </c>
      <c r="NE32" s="116"/>
      <c r="NF32" s="116"/>
      <c r="NG32" s="116"/>
      <c r="NH32" s="116"/>
      <c r="NI32" s="116"/>
      <c r="NJ32" s="116"/>
      <c r="NK32" s="116"/>
      <c r="NL32" s="116"/>
      <c r="NM32" s="116"/>
      <c r="NN32" s="116"/>
      <c r="NO32" s="116"/>
      <c r="NP32" s="116"/>
      <c r="NQ32" s="116"/>
      <c r="NR32" s="117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5"/>
      <c r="NE33" s="116"/>
      <c r="NF33" s="116"/>
      <c r="NG33" s="116"/>
      <c r="NH33" s="116"/>
      <c r="NI33" s="116"/>
      <c r="NJ33" s="116"/>
      <c r="NK33" s="116"/>
      <c r="NL33" s="116"/>
      <c r="NM33" s="116"/>
      <c r="NN33" s="116"/>
      <c r="NO33" s="116"/>
      <c r="NP33" s="116"/>
      <c r="NQ33" s="116"/>
      <c r="NR33" s="117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115"/>
      <c r="NE34" s="116"/>
      <c r="NF34" s="116"/>
      <c r="NG34" s="116"/>
      <c r="NH34" s="116"/>
      <c r="NI34" s="116"/>
      <c r="NJ34" s="116"/>
      <c r="NK34" s="116"/>
      <c r="NL34" s="116"/>
      <c r="NM34" s="116"/>
      <c r="NN34" s="116"/>
      <c r="NO34" s="116"/>
      <c r="NP34" s="116"/>
      <c r="NQ34" s="116"/>
      <c r="NR34" s="117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8"/>
      <c r="IQ35" s="118"/>
      <c r="IR35" s="118"/>
      <c r="IS35" s="118"/>
      <c r="IT35" s="118"/>
      <c r="IU35" s="118"/>
      <c r="IV35" s="118"/>
      <c r="IW35" s="118"/>
      <c r="IX35" s="118"/>
      <c r="IY35" s="118"/>
      <c r="IZ35" s="118"/>
      <c r="JA35" s="118"/>
      <c r="JB35" s="118"/>
      <c r="JC35" s="118"/>
      <c r="JD35" s="118"/>
      <c r="JE35" s="118"/>
      <c r="JF35" s="118"/>
      <c r="JG35" s="118"/>
      <c r="JH35" s="118"/>
      <c r="JI35" s="118"/>
      <c r="JJ35" s="118"/>
      <c r="JK35" s="118"/>
      <c r="JL35" s="118"/>
      <c r="JM35" s="118"/>
      <c r="JN35" s="118"/>
      <c r="JO35" s="118"/>
      <c r="JP35" s="118"/>
      <c r="JQ35" s="118"/>
      <c r="JR35" s="118"/>
      <c r="JS35" s="118"/>
      <c r="JT35" s="118"/>
      <c r="JU35" s="118"/>
      <c r="JV35" s="118"/>
      <c r="JW35" s="118"/>
      <c r="JX35" s="118"/>
      <c r="JY35" s="118"/>
      <c r="JZ35" s="118"/>
      <c r="KA35" s="118"/>
      <c r="KB35" s="118"/>
      <c r="KC35" s="118"/>
      <c r="KD35" s="118"/>
      <c r="KE35" s="118"/>
      <c r="KF35" s="118"/>
      <c r="KG35" s="118"/>
      <c r="KH35" s="118"/>
      <c r="KI35" s="118"/>
      <c r="KJ35" s="118"/>
      <c r="KK35" s="118"/>
      <c r="KL35" s="118"/>
      <c r="KM35" s="118"/>
      <c r="KN35" s="118"/>
      <c r="KO35" s="118"/>
      <c r="KP35" s="118"/>
      <c r="KQ35" s="118"/>
      <c r="KR35" s="118"/>
      <c r="KS35" s="118"/>
      <c r="KT35" s="118"/>
      <c r="KU35" s="118"/>
      <c r="KV35" s="118"/>
      <c r="KW35" s="118"/>
      <c r="KX35" s="118"/>
      <c r="KY35" s="118"/>
      <c r="KZ35" s="118"/>
      <c r="LA35" s="118"/>
      <c r="LB35" s="118"/>
      <c r="LC35" s="118"/>
      <c r="LD35" s="118"/>
      <c r="LE35" s="118"/>
      <c r="LF35" s="118"/>
      <c r="LG35" s="118"/>
      <c r="LH35" s="118"/>
      <c r="LI35" s="118"/>
      <c r="LJ35" s="118"/>
      <c r="LK35" s="118"/>
      <c r="LL35" s="118"/>
      <c r="LM35" s="118"/>
      <c r="LN35" s="118"/>
      <c r="LO35" s="118"/>
      <c r="LP35" s="118"/>
      <c r="LQ35" s="118"/>
      <c r="LR35" s="118"/>
      <c r="LS35" s="118"/>
      <c r="LT35" s="118"/>
      <c r="LU35" s="118"/>
      <c r="LV35" s="118"/>
      <c r="LW35" s="118"/>
      <c r="LX35" s="118"/>
      <c r="LY35" s="118"/>
      <c r="LZ35" s="118"/>
      <c r="MA35" s="118"/>
      <c r="MB35" s="118"/>
      <c r="MC35" s="118"/>
      <c r="MD35" s="118"/>
      <c r="ME35" s="118"/>
      <c r="MF35" s="118"/>
      <c r="MG35" s="118"/>
      <c r="MH35" s="118"/>
      <c r="MI35" s="118"/>
      <c r="MJ35" s="118"/>
      <c r="MK35" s="118"/>
      <c r="ML35" s="118"/>
      <c r="MM35" s="118"/>
      <c r="MN35" s="118"/>
      <c r="MO35" s="118"/>
      <c r="MP35" s="118"/>
      <c r="MQ35" s="118"/>
      <c r="MR35" s="118"/>
      <c r="MS35" s="118"/>
      <c r="MT35" s="118"/>
      <c r="MU35" s="118"/>
      <c r="MV35" s="118"/>
      <c r="MW35" s="16"/>
      <c r="MX35" s="16"/>
      <c r="MY35" s="16"/>
      <c r="MZ35" s="16"/>
      <c r="NA35" s="16"/>
      <c r="NB35" s="17"/>
      <c r="NC35" s="2"/>
      <c r="ND35" s="115"/>
      <c r="NE35" s="116"/>
      <c r="NF35" s="116"/>
      <c r="NG35" s="116"/>
      <c r="NH35" s="116"/>
      <c r="NI35" s="116"/>
      <c r="NJ35" s="116"/>
      <c r="NK35" s="116"/>
      <c r="NL35" s="116"/>
      <c r="NM35" s="116"/>
      <c r="NN35" s="116"/>
      <c r="NO35" s="116"/>
      <c r="NP35" s="116"/>
      <c r="NQ35" s="116"/>
      <c r="NR35" s="117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5"/>
      <c r="NE36" s="116"/>
      <c r="NF36" s="116"/>
      <c r="NG36" s="116"/>
      <c r="NH36" s="116"/>
      <c r="NI36" s="116"/>
      <c r="NJ36" s="116"/>
      <c r="NK36" s="116"/>
      <c r="NL36" s="116"/>
      <c r="NM36" s="116"/>
      <c r="NN36" s="116"/>
      <c r="NO36" s="116"/>
      <c r="NP36" s="116"/>
      <c r="NQ36" s="116"/>
      <c r="NR36" s="117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5"/>
      <c r="NE37" s="116"/>
      <c r="NF37" s="116"/>
      <c r="NG37" s="116"/>
      <c r="NH37" s="116"/>
      <c r="NI37" s="116"/>
      <c r="NJ37" s="116"/>
      <c r="NK37" s="116"/>
      <c r="NL37" s="116"/>
      <c r="NM37" s="116"/>
      <c r="NN37" s="116"/>
      <c r="NO37" s="116"/>
      <c r="NP37" s="116"/>
      <c r="NQ37" s="116"/>
      <c r="NR37" s="117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5"/>
      <c r="NE38" s="116"/>
      <c r="NF38" s="116"/>
      <c r="NG38" s="116"/>
      <c r="NH38" s="116"/>
      <c r="NI38" s="116"/>
      <c r="NJ38" s="116"/>
      <c r="NK38" s="116"/>
      <c r="NL38" s="116"/>
      <c r="NM38" s="116"/>
      <c r="NN38" s="116"/>
      <c r="NO38" s="116"/>
      <c r="NP38" s="116"/>
      <c r="NQ38" s="116"/>
      <c r="NR38" s="117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5"/>
      <c r="NE39" s="116"/>
      <c r="NF39" s="116"/>
      <c r="NG39" s="116"/>
      <c r="NH39" s="116"/>
      <c r="NI39" s="116"/>
      <c r="NJ39" s="116"/>
      <c r="NK39" s="116"/>
      <c r="NL39" s="116"/>
      <c r="NM39" s="116"/>
      <c r="NN39" s="116"/>
      <c r="NO39" s="116"/>
      <c r="NP39" s="116"/>
      <c r="NQ39" s="116"/>
      <c r="NR39" s="117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5"/>
      <c r="NE40" s="116"/>
      <c r="NF40" s="116"/>
      <c r="NG40" s="116"/>
      <c r="NH40" s="116"/>
      <c r="NI40" s="116"/>
      <c r="NJ40" s="116"/>
      <c r="NK40" s="116"/>
      <c r="NL40" s="116"/>
      <c r="NM40" s="116"/>
      <c r="NN40" s="116"/>
      <c r="NO40" s="116"/>
      <c r="NP40" s="116"/>
      <c r="NQ40" s="116"/>
      <c r="NR40" s="117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5"/>
      <c r="NE41" s="116"/>
      <c r="NF41" s="116"/>
      <c r="NG41" s="116"/>
      <c r="NH41" s="116"/>
      <c r="NI41" s="116"/>
      <c r="NJ41" s="116"/>
      <c r="NK41" s="116"/>
      <c r="NL41" s="116"/>
      <c r="NM41" s="116"/>
      <c r="NN41" s="116"/>
      <c r="NO41" s="116"/>
      <c r="NP41" s="116"/>
      <c r="NQ41" s="116"/>
      <c r="NR41" s="117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5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7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5"/>
      <c r="NE43" s="116"/>
      <c r="NF43" s="116"/>
      <c r="NG43" s="116"/>
      <c r="NH43" s="116"/>
      <c r="NI43" s="116"/>
      <c r="NJ43" s="116"/>
      <c r="NK43" s="116"/>
      <c r="NL43" s="116"/>
      <c r="NM43" s="116"/>
      <c r="NN43" s="116"/>
      <c r="NO43" s="116"/>
      <c r="NP43" s="116"/>
      <c r="NQ43" s="116"/>
      <c r="NR43" s="117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5"/>
      <c r="NE44" s="116"/>
      <c r="NF44" s="116"/>
      <c r="NG44" s="116"/>
      <c r="NH44" s="116"/>
      <c r="NI44" s="116"/>
      <c r="NJ44" s="116"/>
      <c r="NK44" s="116"/>
      <c r="NL44" s="116"/>
      <c r="NM44" s="116"/>
      <c r="NN44" s="116"/>
      <c r="NO44" s="116"/>
      <c r="NP44" s="116"/>
      <c r="NQ44" s="116"/>
      <c r="NR44" s="117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5"/>
      <c r="NE45" s="116"/>
      <c r="NF45" s="116"/>
      <c r="NG45" s="116"/>
      <c r="NH45" s="116"/>
      <c r="NI45" s="116"/>
      <c r="NJ45" s="116"/>
      <c r="NK45" s="116"/>
      <c r="NL45" s="116"/>
      <c r="NM45" s="116"/>
      <c r="NN45" s="116"/>
      <c r="NO45" s="116"/>
      <c r="NP45" s="116"/>
      <c r="NQ45" s="116"/>
      <c r="NR45" s="117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5"/>
      <c r="NE46" s="116"/>
      <c r="NF46" s="116"/>
      <c r="NG46" s="116"/>
      <c r="NH46" s="116"/>
      <c r="NI46" s="116"/>
      <c r="NJ46" s="116"/>
      <c r="NK46" s="116"/>
      <c r="NL46" s="116"/>
      <c r="NM46" s="116"/>
      <c r="NN46" s="116"/>
      <c r="NO46" s="116"/>
      <c r="NP46" s="116"/>
      <c r="NQ46" s="116"/>
      <c r="NR46" s="117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5"/>
      <c r="NE47" s="116"/>
      <c r="NF47" s="116"/>
      <c r="NG47" s="116"/>
      <c r="NH47" s="116"/>
      <c r="NI47" s="116"/>
      <c r="NJ47" s="116"/>
      <c r="NK47" s="116"/>
      <c r="NL47" s="116"/>
      <c r="NM47" s="116"/>
      <c r="NN47" s="116"/>
      <c r="NO47" s="116"/>
      <c r="NP47" s="116"/>
      <c r="NQ47" s="116"/>
      <c r="NR47" s="117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148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-66.8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-257.39999999999998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-89.1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-4718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-5087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1525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-5844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4080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150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122282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1537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2018.3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769.2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543.1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382.2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L5ZUuKtez8Ly94IzAjxNPY4LgAGr0/Cm0oG3Mbdjll9wkJSNOpB6AaEbbHmi2yCAhf3Danm2ilF+pfeS2cH9bg==" saltValue="XbWP88tqWwRW5GJJ9F1MN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7" t="s">
        <v>68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72</v>
      </c>
      <c r="B4" s="57"/>
      <c r="C4" s="57"/>
      <c r="D4" s="57"/>
      <c r="E4" s="57"/>
      <c r="F4" s="57"/>
      <c r="G4" s="5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4" t="s">
        <v>73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51" t="s">
        <v>74</v>
      </c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2" t="s">
        <v>75</v>
      </c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 t="s">
        <v>76</v>
      </c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2" t="s">
        <v>77</v>
      </c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 t="s">
        <v>78</v>
      </c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3" t="s">
        <v>79</v>
      </c>
      <c r="CN4" s="153" t="s">
        <v>80</v>
      </c>
      <c r="CO4" s="144" t="s">
        <v>81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6"/>
      <c r="CZ4" s="151" t="s">
        <v>82</v>
      </c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44" t="s">
        <v>83</v>
      </c>
      <c r="DL4" s="145"/>
      <c r="DM4" s="145"/>
      <c r="DN4" s="145"/>
      <c r="DO4" s="145"/>
      <c r="DP4" s="145"/>
      <c r="DQ4" s="145"/>
      <c r="DR4" s="145"/>
      <c r="DS4" s="145"/>
      <c r="DT4" s="145"/>
      <c r="DU4" s="146"/>
    </row>
    <row r="5" spans="1:125" x14ac:dyDescent="0.2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99</v>
      </c>
      <c r="AK5" s="59" t="s">
        <v>110</v>
      </c>
      <c r="AL5" s="59" t="s">
        <v>101</v>
      </c>
      <c r="AM5" s="59" t="s">
        <v>102</v>
      </c>
      <c r="AN5" s="59" t="s">
        <v>103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99</v>
      </c>
      <c r="AV5" s="59" t="s">
        <v>100</v>
      </c>
      <c r="AW5" s="59" t="s">
        <v>101</v>
      </c>
      <c r="AX5" s="59" t="s">
        <v>102</v>
      </c>
      <c r="AY5" s="59" t="s">
        <v>111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99</v>
      </c>
      <c r="BG5" s="59" t="s">
        <v>100</v>
      </c>
      <c r="BH5" s="59" t="s">
        <v>112</v>
      </c>
      <c r="BI5" s="59" t="s">
        <v>113</v>
      </c>
      <c r="BJ5" s="59" t="s">
        <v>114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99</v>
      </c>
      <c r="BR5" s="59" t="s">
        <v>100</v>
      </c>
      <c r="BS5" s="59" t="s">
        <v>115</v>
      </c>
      <c r="BT5" s="59" t="s">
        <v>102</v>
      </c>
      <c r="BU5" s="59" t="s">
        <v>114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116</v>
      </c>
      <c r="CC5" s="59" t="s">
        <v>117</v>
      </c>
      <c r="CD5" s="59" t="s">
        <v>101</v>
      </c>
      <c r="CE5" s="59" t="s">
        <v>118</v>
      </c>
      <c r="CF5" s="59" t="s">
        <v>119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4"/>
      <c r="CN5" s="154"/>
      <c r="CO5" s="59" t="s">
        <v>120</v>
      </c>
      <c r="CP5" s="59" t="s">
        <v>100</v>
      </c>
      <c r="CQ5" s="59" t="s">
        <v>101</v>
      </c>
      <c r="CR5" s="59" t="s">
        <v>102</v>
      </c>
      <c r="CS5" s="59" t="s">
        <v>119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99</v>
      </c>
      <c r="DA5" s="59" t="s">
        <v>100</v>
      </c>
      <c r="DB5" s="59" t="s">
        <v>101</v>
      </c>
      <c r="DC5" s="59" t="s">
        <v>121</v>
      </c>
      <c r="DD5" s="59" t="s">
        <v>122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99</v>
      </c>
      <c r="DL5" s="59" t="s">
        <v>100</v>
      </c>
      <c r="DM5" s="59" t="s">
        <v>101</v>
      </c>
      <c r="DN5" s="59" t="s">
        <v>123</v>
      </c>
      <c r="DO5" s="59" t="s">
        <v>103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2">
      <c r="A6" s="49" t="s">
        <v>124</v>
      </c>
      <c r="B6" s="60">
        <f>B8</f>
        <v>2017</v>
      </c>
      <c r="C6" s="60">
        <f t="shared" ref="C6:X6" si="1">C8</f>
        <v>232122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愛知県安城市</v>
      </c>
      <c r="I6" s="60" t="str">
        <f t="shared" si="1"/>
        <v>安城駅東駐車場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39</v>
      </c>
      <c r="S6" s="62" t="str">
        <f t="shared" si="1"/>
        <v>駅</v>
      </c>
      <c r="T6" s="62" t="str">
        <f t="shared" si="1"/>
        <v>無</v>
      </c>
      <c r="U6" s="63">
        <f t="shared" si="1"/>
        <v>1933</v>
      </c>
      <c r="V6" s="63">
        <f t="shared" si="1"/>
        <v>76</v>
      </c>
      <c r="W6" s="63">
        <f t="shared" si="1"/>
        <v>140</v>
      </c>
      <c r="X6" s="62" t="str">
        <f t="shared" si="1"/>
        <v>代行制</v>
      </c>
      <c r="Y6" s="64">
        <f>IF(Y8="-",NA(),Y8)</f>
        <v>63.9</v>
      </c>
      <c r="Z6" s="64">
        <f t="shared" ref="Z6:AH6" si="2">IF(Z8="-",NA(),Z8)</f>
        <v>28.2</v>
      </c>
      <c r="AA6" s="64">
        <f t="shared" si="2"/>
        <v>138</v>
      </c>
      <c r="AB6" s="64">
        <f t="shared" si="2"/>
        <v>38.799999999999997</v>
      </c>
      <c r="AC6" s="64">
        <f t="shared" si="2"/>
        <v>95.1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-66.8</v>
      </c>
      <c r="BG6" s="64">
        <f t="shared" ref="BG6:BO6" si="5">IF(BG8="-",NA(),BG8)</f>
        <v>-257.39999999999998</v>
      </c>
      <c r="BH6" s="64">
        <f t="shared" si="5"/>
        <v>29</v>
      </c>
      <c r="BI6" s="64">
        <f t="shared" si="5"/>
        <v>-89.1</v>
      </c>
      <c r="BJ6" s="64">
        <f t="shared" si="5"/>
        <v>50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-4718</v>
      </c>
      <c r="BR6" s="65">
        <f t="shared" ref="BR6:BZ6" si="6">IF(BR8="-",NA(),BR8)</f>
        <v>-5087</v>
      </c>
      <c r="BS6" s="65">
        <f t="shared" si="6"/>
        <v>1525</v>
      </c>
      <c r="BT6" s="65">
        <f t="shared" si="6"/>
        <v>-5844</v>
      </c>
      <c r="BU6" s="65">
        <f t="shared" si="6"/>
        <v>4080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125</v>
      </c>
      <c r="CM6" s="63">
        <f t="shared" ref="CM6:CN6" si="7">CM8</f>
        <v>122282</v>
      </c>
      <c r="CN6" s="63">
        <f t="shared" si="7"/>
        <v>1537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126</v>
      </c>
      <c r="CZ6" s="64">
        <f>IF(CZ8="-",NA(),CZ8)</f>
        <v>0</v>
      </c>
      <c r="DA6" s="64">
        <f t="shared" ref="DA6:DI6" si="8">IF(DA8="-",NA(),DA8)</f>
        <v>2018.3</v>
      </c>
      <c r="DB6" s="64">
        <f t="shared" si="8"/>
        <v>769.2</v>
      </c>
      <c r="DC6" s="64">
        <f t="shared" si="8"/>
        <v>543.1</v>
      </c>
      <c r="DD6" s="64">
        <f t="shared" si="8"/>
        <v>382.2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58.5</v>
      </c>
      <c r="DL6" s="64">
        <f t="shared" ref="DL6:DT6" si="9">IF(DL8="-",NA(),DL8)</f>
        <v>11.5</v>
      </c>
      <c r="DM6" s="64">
        <f t="shared" si="9"/>
        <v>72.400000000000006</v>
      </c>
      <c r="DN6" s="64">
        <f t="shared" si="9"/>
        <v>77.599999999999994</v>
      </c>
      <c r="DO6" s="64">
        <f t="shared" si="9"/>
        <v>81.599999999999994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127</v>
      </c>
      <c r="B7" s="60">
        <f t="shared" ref="B7:X7" si="10">B8</f>
        <v>2017</v>
      </c>
      <c r="C7" s="60">
        <f t="shared" si="10"/>
        <v>232122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愛知県　安城市</v>
      </c>
      <c r="I7" s="60" t="str">
        <f t="shared" si="10"/>
        <v>安城駅東駐車場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39</v>
      </c>
      <c r="S7" s="62" t="str">
        <f t="shared" si="10"/>
        <v>駅</v>
      </c>
      <c r="T7" s="62" t="str">
        <f t="shared" si="10"/>
        <v>無</v>
      </c>
      <c r="U7" s="63">
        <f t="shared" si="10"/>
        <v>1933</v>
      </c>
      <c r="V7" s="63">
        <f t="shared" si="10"/>
        <v>76</v>
      </c>
      <c r="W7" s="63">
        <f t="shared" si="10"/>
        <v>140</v>
      </c>
      <c r="X7" s="62" t="str">
        <f t="shared" si="10"/>
        <v>代行制</v>
      </c>
      <c r="Y7" s="64">
        <f>Y8</f>
        <v>63.9</v>
      </c>
      <c r="Z7" s="64">
        <f t="shared" ref="Z7:AH7" si="11">Z8</f>
        <v>28.2</v>
      </c>
      <c r="AA7" s="64">
        <f t="shared" si="11"/>
        <v>138</v>
      </c>
      <c r="AB7" s="64">
        <f t="shared" si="11"/>
        <v>38.799999999999997</v>
      </c>
      <c r="AC7" s="64">
        <f t="shared" si="11"/>
        <v>95.1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-66.8</v>
      </c>
      <c r="BG7" s="64">
        <f t="shared" ref="BG7:BO7" si="14">BG8</f>
        <v>-257.39999999999998</v>
      </c>
      <c r="BH7" s="64">
        <f t="shared" si="14"/>
        <v>29</v>
      </c>
      <c r="BI7" s="64">
        <f t="shared" si="14"/>
        <v>-89.1</v>
      </c>
      <c r="BJ7" s="64">
        <f t="shared" si="14"/>
        <v>50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-4718</v>
      </c>
      <c r="BR7" s="65">
        <f t="shared" ref="BR7:BZ7" si="15">BR8</f>
        <v>-5087</v>
      </c>
      <c r="BS7" s="65">
        <f t="shared" si="15"/>
        <v>1525</v>
      </c>
      <c r="BT7" s="65">
        <f t="shared" si="15"/>
        <v>-5844</v>
      </c>
      <c r="BU7" s="65">
        <f t="shared" si="15"/>
        <v>4080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128</v>
      </c>
      <c r="CC7" s="64" t="s">
        <v>128</v>
      </c>
      <c r="CD7" s="64" t="s">
        <v>128</v>
      </c>
      <c r="CE7" s="64" t="s">
        <v>128</v>
      </c>
      <c r="CF7" s="64" t="s">
        <v>128</v>
      </c>
      <c r="CG7" s="64" t="s">
        <v>128</v>
      </c>
      <c r="CH7" s="64" t="s">
        <v>128</v>
      </c>
      <c r="CI7" s="64" t="s">
        <v>128</v>
      </c>
      <c r="CJ7" s="64" t="s">
        <v>128</v>
      </c>
      <c r="CK7" s="64" t="s">
        <v>125</v>
      </c>
      <c r="CL7" s="61"/>
      <c r="CM7" s="63">
        <f>CM8</f>
        <v>122282</v>
      </c>
      <c r="CN7" s="63">
        <f>CN8</f>
        <v>1537</v>
      </c>
      <c r="CO7" s="64" t="s">
        <v>128</v>
      </c>
      <c r="CP7" s="64" t="s">
        <v>128</v>
      </c>
      <c r="CQ7" s="64" t="s">
        <v>128</v>
      </c>
      <c r="CR7" s="64" t="s">
        <v>128</v>
      </c>
      <c r="CS7" s="64" t="s">
        <v>128</v>
      </c>
      <c r="CT7" s="64" t="s">
        <v>128</v>
      </c>
      <c r="CU7" s="64" t="s">
        <v>128</v>
      </c>
      <c r="CV7" s="64" t="s">
        <v>128</v>
      </c>
      <c r="CW7" s="64" t="s">
        <v>128</v>
      </c>
      <c r="CX7" s="64" t="s">
        <v>125</v>
      </c>
      <c r="CY7" s="61"/>
      <c r="CZ7" s="64">
        <f>CZ8</f>
        <v>0</v>
      </c>
      <c r="DA7" s="64">
        <f t="shared" ref="DA7:DI7" si="16">DA8</f>
        <v>2018.3</v>
      </c>
      <c r="DB7" s="64">
        <f t="shared" si="16"/>
        <v>769.2</v>
      </c>
      <c r="DC7" s="64">
        <f t="shared" si="16"/>
        <v>543.1</v>
      </c>
      <c r="DD7" s="64">
        <f t="shared" si="16"/>
        <v>382.2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58.5</v>
      </c>
      <c r="DL7" s="64">
        <f t="shared" ref="DL7:DT7" si="17">DL8</f>
        <v>11.5</v>
      </c>
      <c r="DM7" s="64">
        <f t="shared" si="17"/>
        <v>72.400000000000006</v>
      </c>
      <c r="DN7" s="64">
        <f t="shared" si="17"/>
        <v>77.599999999999994</v>
      </c>
      <c r="DO7" s="64">
        <f t="shared" si="17"/>
        <v>81.599999999999994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2">
      <c r="A8" s="49"/>
      <c r="B8" s="67">
        <v>2017</v>
      </c>
      <c r="C8" s="67">
        <v>232122</v>
      </c>
      <c r="D8" s="67">
        <v>47</v>
      </c>
      <c r="E8" s="67">
        <v>14</v>
      </c>
      <c r="F8" s="67">
        <v>0</v>
      </c>
      <c r="G8" s="67">
        <v>3</v>
      </c>
      <c r="H8" s="67" t="s">
        <v>129</v>
      </c>
      <c r="I8" s="67" t="s">
        <v>130</v>
      </c>
      <c r="J8" s="67" t="s">
        <v>131</v>
      </c>
      <c r="K8" s="67" t="s">
        <v>132</v>
      </c>
      <c r="L8" s="67" t="s">
        <v>133</v>
      </c>
      <c r="M8" s="67" t="s">
        <v>134</v>
      </c>
      <c r="N8" s="67" t="s">
        <v>135</v>
      </c>
      <c r="O8" s="68" t="s">
        <v>136</v>
      </c>
      <c r="P8" s="69" t="s">
        <v>137</v>
      </c>
      <c r="Q8" s="69" t="s">
        <v>138</v>
      </c>
      <c r="R8" s="70">
        <v>39</v>
      </c>
      <c r="S8" s="69" t="s">
        <v>139</v>
      </c>
      <c r="T8" s="69" t="s">
        <v>140</v>
      </c>
      <c r="U8" s="70">
        <v>1933</v>
      </c>
      <c r="V8" s="70">
        <v>76</v>
      </c>
      <c r="W8" s="70">
        <v>140</v>
      </c>
      <c r="X8" s="69" t="s">
        <v>141</v>
      </c>
      <c r="Y8" s="71">
        <v>63.9</v>
      </c>
      <c r="Z8" s="71">
        <v>28.2</v>
      </c>
      <c r="AA8" s="71">
        <v>138</v>
      </c>
      <c r="AB8" s="71">
        <v>38.799999999999997</v>
      </c>
      <c r="AC8" s="71">
        <v>95.1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-66.8</v>
      </c>
      <c r="BG8" s="71">
        <v>-257.39999999999998</v>
      </c>
      <c r="BH8" s="71">
        <v>29</v>
      </c>
      <c r="BI8" s="71">
        <v>-89.1</v>
      </c>
      <c r="BJ8" s="71">
        <v>50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-4718</v>
      </c>
      <c r="BR8" s="72">
        <v>-5087</v>
      </c>
      <c r="BS8" s="72">
        <v>1525</v>
      </c>
      <c r="BT8" s="73">
        <v>-5844</v>
      </c>
      <c r="BU8" s="73">
        <v>4080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133</v>
      </c>
      <c r="CC8" s="71" t="s">
        <v>133</v>
      </c>
      <c r="CD8" s="71" t="s">
        <v>133</v>
      </c>
      <c r="CE8" s="71" t="s">
        <v>133</v>
      </c>
      <c r="CF8" s="71" t="s">
        <v>133</v>
      </c>
      <c r="CG8" s="71" t="s">
        <v>133</v>
      </c>
      <c r="CH8" s="71" t="s">
        <v>133</v>
      </c>
      <c r="CI8" s="71" t="s">
        <v>133</v>
      </c>
      <c r="CJ8" s="71" t="s">
        <v>133</v>
      </c>
      <c r="CK8" s="71" t="s">
        <v>133</v>
      </c>
      <c r="CL8" s="68" t="s">
        <v>133</v>
      </c>
      <c r="CM8" s="70">
        <v>122282</v>
      </c>
      <c r="CN8" s="70">
        <v>1537</v>
      </c>
      <c r="CO8" s="71" t="s">
        <v>133</v>
      </c>
      <c r="CP8" s="71" t="s">
        <v>133</v>
      </c>
      <c r="CQ8" s="71" t="s">
        <v>133</v>
      </c>
      <c r="CR8" s="71" t="s">
        <v>133</v>
      </c>
      <c r="CS8" s="71" t="s">
        <v>133</v>
      </c>
      <c r="CT8" s="71" t="s">
        <v>133</v>
      </c>
      <c r="CU8" s="71" t="s">
        <v>133</v>
      </c>
      <c r="CV8" s="71" t="s">
        <v>133</v>
      </c>
      <c r="CW8" s="71" t="s">
        <v>133</v>
      </c>
      <c r="CX8" s="71" t="s">
        <v>133</v>
      </c>
      <c r="CY8" s="68" t="s">
        <v>133</v>
      </c>
      <c r="CZ8" s="71">
        <v>0</v>
      </c>
      <c r="DA8" s="71">
        <v>2018.3</v>
      </c>
      <c r="DB8" s="71">
        <v>769.2</v>
      </c>
      <c r="DC8" s="71">
        <v>543.1</v>
      </c>
      <c r="DD8" s="71">
        <v>382.2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58.5</v>
      </c>
      <c r="DL8" s="71">
        <v>11.5</v>
      </c>
      <c r="DM8" s="71">
        <v>72.400000000000006</v>
      </c>
      <c r="DN8" s="71">
        <v>77.599999999999994</v>
      </c>
      <c r="DO8" s="71">
        <v>81.599999999999994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142</v>
      </c>
      <c r="C10" s="78" t="s">
        <v>143</v>
      </c>
      <c r="D10" s="78" t="s">
        <v>144</v>
      </c>
      <c r="E10" s="78" t="s">
        <v>145</v>
      </c>
      <c r="F10" s="78" t="s">
        <v>146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佐伯 竜史</cp:lastModifiedBy>
  <cp:lastPrinted>2019-02-06T00:24:10Z</cp:lastPrinted>
  <dcterms:created xsi:type="dcterms:W3CDTF">2018-12-07T10:31:20Z</dcterms:created>
  <dcterms:modified xsi:type="dcterms:W3CDTF">2019-02-06T00:24:29Z</dcterms:modified>
  <cp:category/>
</cp:coreProperties>
</file>