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08N+7PP2rffcfe2YDjEO3xuxFhvOTKnISj/QACwsutGHOkcreHEgjI0ViBFv2u/zqSSQLFxtoCpR/ovTHekzBQ==" workbookSaltValue="G4Q/8wglGXaneya78I7ODQ=="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IT76" i="4"/>
  <c r="CS51" i="4"/>
  <c r="HJ30" i="4"/>
  <c r="CS30" i="4"/>
  <c r="MA30" i="4"/>
  <c r="C11" i="5"/>
  <c r="D11" i="5"/>
  <c r="E11" i="5"/>
  <c r="B11" i="5"/>
  <c r="BK76" i="4" l="1"/>
  <c r="LH51" i="4"/>
  <c r="LT76" i="4"/>
  <c r="GQ51" i="4"/>
  <c r="LH30" i="4"/>
  <c r="IE76" i="4"/>
  <c r="BZ51" i="4"/>
  <c r="GQ30" i="4"/>
  <c r="BZ30" i="4"/>
  <c r="AV76" i="4"/>
  <c r="KO51" i="4"/>
  <c r="LE76" i="4"/>
  <c r="FX51" i="4"/>
  <c r="FX30" i="4"/>
  <c r="BG30" i="4"/>
  <c r="KO30" i="4"/>
  <c r="HP76" i="4"/>
  <c r="BG51" i="4"/>
  <c r="KP76" i="4"/>
  <c r="HA76" i="4"/>
  <c r="AN51" i="4"/>
  <c r="FE30" i="4"/>
  <c r="AN30" i="4"/>
  <c r="AG76" i="4"/>
  <c r="FE51" i="4"/>
  <c r="JV51" i="4"/>
  <c r="JV30" i="4"/>
  <c r="KA76" i="4"/>
  <c r="EL51" i="4"/>
  <c r="JC30" i="4"/>
  <c r="GL76" i="4"/>
  <c r="U51" i="4"/>
  <c r="EL30" i="4"/>
  <c r="U30" i="4"/>
  <c r="R76" i="4"/>
  <c r="JC51"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<sst xmlns="http://schemas.openxmlformats.org/spreadsheetml/2006/main" count="287" uniqueCount="136">
  <si>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</si>
  <si>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</si>
  <si>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</si>
  <si>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</si>
  <si>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</si>
  <si>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</si>
  <si>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</si>
  <si>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</si>
  <si>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</si>
  <si>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</si>
  <si>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</si>
  <si>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</si>
  <si>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</si>
  <si>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</si>
  <si>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</si>
  <si>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</si>
  <si>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</si>
  <si>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</si>
  <si>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</si>
  <si>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</si>
  <si>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</si>
  <si>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</si>
  <si>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</si>
  <si>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</si>
  <si>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</si>
  <si>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</si>
  <si>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</si>
  <si>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</si>
  <si>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</si>
  <si>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</si>
  <si>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</si>
  <si>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</si>
  <si>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</si>
  <si>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</si>
  <si>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</si>
  <si>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</si>
  <si>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</si>
  <si>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</si>
  <si>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</si>
  <si>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</si>
  <si>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</si>
  <si>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</si>
  <si>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</si>
  <si>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</si>
  <si>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</si>
  <si>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</si>
  <si>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</si>
  <si>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</si>
  <si>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</si>
  <si>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</si>
  <si>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</si>
  <si>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</si>
  <si>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</si>
  <si>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</si>
  <si>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</si>
  <si>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</si>
  <si>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</si>
  <si>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</si>
  <si>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</si>
  <si>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</si>
  <si>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</si>
  <si>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</si>
  <si>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</si>
  <si>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</si>
  <si>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</si>
  <si>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</si>
  <si>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</si>
  <si>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</si>
  <si>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</si>
  <si>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</si>
  <si>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</si>
  <si>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</si>
  <si>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</si>
  <si>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</si>
  <si>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</si>
  <si>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</si>
  <si>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</si>
  <si>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</si>
  <si>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</si>
  <si>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</si>
  <si>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</si>
  <si>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</si>
  <si>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</si>
  <si>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</si>
  <si>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</si>
  <si>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</si>
  <si>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</si>
  <si>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</si>
  <si>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</si>
  <si>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</si>
  <si>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</si>
  <si>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</si>
  <si>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</si>
  <si>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</si>
  <si>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</si>
  <si>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</si>
  <si>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</si>
  <si>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</si>
  <si>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</si>
  <si>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</si>
  <si>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</si>
  <si>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</si>
  <si>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</si>
  <si>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</si>
  <si>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</si>
  <si>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</si>
  <si>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</si>
  <si>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</si>
  <si>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</si>
  <si>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</si>
  <si>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</si>
  <si>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</si>
  <si>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</si>
  <si>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</si>
  <si>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</si>
  <si>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三河安城駅南駐車場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</si>
  <si>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</si>
  <si>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</si>
  <si>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</si>
  <si>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</si>
  <si>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</si>
  <si>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</si>
  <si>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</si>
  <si>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</si>
  <si>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</si>
  <si>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</si>
  <si>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</si>
  <si>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</si>
  <si>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</si>
  <si>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</si>
  <si>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</si>
  <si>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</si>
  <si>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</si>
  <si>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の送迎等の利用が多いため、短時間利用が多く１区画あたりの駐車台数が多いため、⑪稼働率が平均値よりも高くなっていると考えられる。市主要駅が周辺にあり、利用者の傾向として駅の送迎を目的としているため、駐車場としてのニーズはあると考えられる。</t>
    <rPh sb="44" eb="46">
      <t>ヘイキン</t>
    </rPh>
    <rPh sb="89" eb="91">
      <t>モクテキ</t>
    </rPh>
    <phoneticPr fontId="5"/>
  </si>
  <si>
    <r>
      <t xml:space="preserve">駅に最も近い駐車場であり利便性が良いため、①収益的収支比率及び④売上高GOP比率については平均値と同程度となっている。⑤EBITDAが平均値より低いのは、料金設定が低く収容台数も少ないことで収入自体が少ないため。H27に駐車場機器の更新を行ったため、他の年度に比べて収益が低くなっている。
</t>
    </r>
    <r>
      <rPr>
        <sz val="11"/>
        <color rgb="FFFF0000"/>
        <rFont val="ＭＳ ゴシック"/>
        <family val="3"/>
        <charset val="128"/>
      </rPr>
      <t/>
    </r>
    <rPh sb="45" eb="47">
      <t>ヘイキン</t>
    </rPh>
    <phoneticPr fontId="5"/>
  </si>
  <si>
    <r>
      <t>収益等は平均値より低い部分が見受けられるものの、他会計補助金等に頼ることなく概ね黒字経営を続けられている。本駐車場は、駅の送迎等による短時間利用の需要が多く、安定した収入を得ており、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t>
    </r>
    <rPh sb="122" eb="12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</si>
</sst>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346.2</c:v>
                </c:pt>
                <c:pt idx="1">
                  <c:v>357.8</c:v>
                </c:pt>
                <c:pt idx="2">
                  <c:v>38.4</c:v>
                </c:pt>
                <c:pt idx="3">
                  <c:v>365.2</c:v>
                </c:pt>
                <c:pt idx="4">
                  <c:v>439.6</c:v>
                </c:pt>
              </c:numCache>
            </c:numRef>
          </c:val>
          <c:extLst>
            <c:ext xmlns:c16="http://schemas.microsoft.com/office/drawing/2014/chart" uri="{C3380CC4-5D6E-409C-BE32-E72D297353CC}">
              <c16:uniqueId val="{00000000-EBF2-43D8-A0E9-43A8650C6E4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EBF2-43D8-A0E9-43A8650C6E4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DC-426E-91F5-781A996706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77DC-426E-91F5-781A996706B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3D2D-480E-A8D8-186B6FE9833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D2D-480E-A8D8-186B6FE9833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E808-49F4-8B23-0272527F33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08-49F4-8B23-0272527F33C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741-4380-AF22-4CD6BBC2148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3741-4380-AF22-4CD6BBC2148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37-4096-8CCB-56283C7744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2E37-4096-8CCB-56283C77444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813.3</c:v>
                </c:pt>
                <c:pt idx="1">
                  <c:v>866.7</c:v>
                </c:pt>
                <c:pt idx="2">
                  <c:v>886.7</c:v>
                </c:pt>
                <c:pt idx="3">
                  <c:v>766.7</c:v>
                </c:pt>
                <c:pt idx="4">
                  <c:v>826.7</c:v>
                </c:pt>
              </c:numCache>
            </c:numRef>
          </c:val>
          <c:extLst>
            <c:ext xmlns:c16="http://schemas.microsoft.com/office/drawing/2014/chart" uri="{C3380CC4-5D6E-409C-BE32-E72D297353CC}">
              <c16:uniqueId val="{00000000-403B-40D0-A4A6-202DAB2CDD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403B-40D0-A4A6-202DAB2CDDC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69.8</c:v>
                </c:pt>
                <c:pt idx="1">
                  <c:v>72.099999999999994</c:v>
                </c:pt>
                <c:pt idx="2">
                  <c:v>-162.19999999999999</c:v>
                </c:pt>
                <c:pt idx="3">
                  <c:v>72.599999999999994</c:v>
                </c:pt>
                <c:pt idx="4">
                  <c:v>77.3</c:v>
                </c:pt>
              </c:numCache>
            </c:numRef>
          </c:val>
          <c:extLst>
            <c:ext xmlns:c16="http://schemas.microsoft.com/office/drawing/2014/chart" uri="{C3380CC4-5D6E-409C-BE32-E72D297353CC}">
              <c16:uniqueId val="{00000000-76A5-46D0-9802-F8A001FDDC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76A5-46D0-9802-F8A001FDDC6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1962</c:v>
                </c:pt>
                <c:pt idx="1">
                  <c:v>2263</c:v>
                </c:pt>
                <c:pt idx="2">
                  <c:v>-5458</c:v>
                </c:pt>
                <c:pt idx="3">
                  <c:v>2562</c:v>
                </c:pt>
                <c:pt idx="4">
                  <c:v>2838</c:v>
                </c:pt>
              </c:numCache>
            </c:numRef>
          </c:val>
          <c:extLst>
            <c:ext xmlns:c16="http://schemas.microsoft.com/office/drawing/2014/chart" uri="{C3380CC4-5D6E-409C-BE32-E72D297353CC}">
              <c16:uniqueId val="{00000000-1A8F-4619-BB45-E2835AFC0B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1A8F-4619-BB45-E2835AFC0B5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三河安城駅南駐車場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1080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122</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134</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346.2</v>
      </c>
      <c r="V31" s="110"/>
      <c r="W31" s="110"/>
      <c r="X31" s="110"/>
      <c r="Y31" s="110"/>
      <c r="Z31" s="110"/>
      <c r="AA31" s="110"/>
      <c r="AB31" s="110"/>
      <c r="AC31" s="110"/>
      <c r="AD31" s="110"/>
      <c r="AE31" s="110"/>
      <c r="AF31" s="110"/>
      <c r="AG31" s="110"/>
      <c r="AH31" s="110"/>
      <c r="AI31" s="110"/>
      <c r="AJ31" s="110"/>
      <c r="AK31" s="110"/>
      <c r="AL31" s="110"/>
      <c r="AM31" s="110"/>
      <c r="AN31" s="110">
        <f>データ!Z7</f>
        <v>357.8</v>
      </c>
      <c r="AO31" s="110"/>
      <c r="AP31" s="110"/>
      <c r="AQ31" s="110"/>
      <c r="AR31" s="110"/>
      <c r="AS31" s="110"/>
      <c r="AT31" s="110"/>
      <c r="AU31" s="110"/>
      <c r="AV31" s="110"/>
      <c r="AW31" s="110"/>
      <c r="AX31" s="110"/>
      <c r="AY31" s="110"/>
      <c r="AZ31" s="110"/>
      <c r="BA31" s="110"/>
      <c r="BB31" s="110"/>
      <c r="BC31" s="110"/>
      <c r="BD31" s="110"/>
      <c r="BE31" s="110"/>
      <c r="BF31" s="110"/>
      <c r="BG31" s="110">
        <f>データ!AA7</f>
        <v>38.4</v>
      </c>
      <c r="BH31" s="110"/>
      <c r="BI31" s="110"/>
      <c r="BJ31" s="110"/>
      <c r="BK31" s="110"/>
      <c r="BL31" s="110"/>
      <c r="BM31" s="110"/>
      <c r="BN31" s="110"/>
      <c r="BO31" s="110"/>
      <c r="BP31" s="110"/>
      <c r="BQ31" s="110"/>
      <c r="BR31" s="110"/>
      <c r="BS31" s="110"/>
      <c r="BT31" s="110"/>
      <c r="BU31" s="110"/>
      <c r="BV31" s="110"/>
      <c r="BW31" s="110"/>
      <c r="BX31" s="110"/>
      <c r="BY31" s="110"/>
      <c r="BZ31" s="110">
        <f>データ!AB7</f>
        <v>365.2</v>
      </c>
      <c r="CA31" s="110"/>
      <c r="CB31" s="110"/>
      <c r="CC31" s="110"/>
      <c r="CD31" s="110"/>
      <c r="CE31" s="110"/>
      <c r="CF31" s="110"/>
      <c r="CG31" s="110"/>
      <c r="CH31" s="110"/>
      <c r="CI31" s="110"/>
      <c r="CJ31" s="110"/>
      <c r="CK31" s="110"/>
      <c r="CL31" s="110"/>
      <c r="CM31" s="110"/>
      <c r="CN31" s="110"/>
      <c r="CO31" s="110"/>
      <c r="CP31" s="110"/>
      <c r="CQ31" s="110"/>
      <c r="CR31" s="110"/>
      <c r="CS31" s="110">
        <f>データ!AC7</f>
        <v>439.6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813.3</v>
      </c>
      <c r="JD31" s="81"/>
      <c r="JE31" s="81"/>
      <c r="JF31" s="81"/>
      <c r="JG31" s="81"/>
      <c r="JH31" s="81"/>
      <c r="JI31" s="81"/>
      <c r="JJ31" s="81"/>
      <c r="JK31" s="81"/>
      <c r="JL31" s="81"/>
      <c r="JM31" s="81"/>
      <c r="JN31" s="81"/>
      <c r="JO31" s="81"/>
      <c r="JP31" s="81"/>
      <c r="JQ31" s="81"/>
      <c r="JR31" s="81"/>
      <c r="JS31" s="81"/>
      <c r="JT31" s="81"/>
      <c r="JU31" s="82"/>
      <c r="JV31" s="80">
        <f>データ!DL7</f>
        <v>866.7</v>
      </c>
      <c r="JW31" s="81"/>
      <c r="JX31" s="81"/>
      <c r="JY31" s="81"/>
      <c r="JZ31" s="81"/>
      <c r="KA31" s="81"/>
      <c r="KB31" s="81"/>
      <c r="KC31" s="81"/>
      <c r="KD31" s="81"/>
      <c r="KE31" s="81"/>
      <c r="KF31" s="81"/>
      <c r="KG31" s="81"/>
      <c r="KH31" s="81"/>
      <c r="KI31" s="81"/>
      <c r="KJ31" s="81"/>
      <c r="KK31" s="81"/>
      <c r="KL31" s="81"/>
      <c r="KM31" s="81"/>
      <c r="KN31" s="82"/>
      <c r="KO31" s="80">
        <f>データ!DM7</f>
        <v>886.7</v>
      </c>
      <c r="KP31" s="81"/>
      <c r="KQ31" s="81"/>
      <c r="KR31" s="81"/>
      <c r="KS31" s="81"/>
      <c r="KT31" s="81"/>
      <c r="KU31" s="81"/>
      <c r="KV31" s="81"/>
      <c r="KW31" s="81"/>
      <c r="KX31" s="81"/>
      <c r="KY31" s="81"/>
      <c r="KZ31" s="81"/>
      <c r="LA31" s="81"/>
      <c r="LB31" s="81"/>
      <c r="LC31" s="81"/>
      <c r="LD31" s="81"/>
      <c r="LE31" s="81"/>
      <c r="LF31" s="81"/>
      <c r="LG31" s="82"/>
      <c r="LH31" s="80">
        <f>データ!DN7</f>
        <v>766.7</v>
      </c>
      <c r="LI31" s="81"/>
      <c r="LJ31" s="81"/>
      <c r="LK31" s="81"/>
      <c r="LL31" s="81"/>
      <c r="LM31" s="81"/>
      <c r="LN31" s="81"/>
      <c r="LO31" s="81"/>
      <c r="LP31" s="81"/>
      <c r="LQ31" s="81"/>
      <c r="LR31" s="81"/>
      <c r="LS31" s="81"/>
      <c r="LT31" s="81"/>
      <c r="LU31" s="81"/>
      <c r="LV31" s="81"/>
      <c r="LW31" s="81"/>
      <c r="LX31" s="81"/>
      <c r="LY31" s="81"/>
      <c r="LZ31" s="82"/>
      <c r="MA31" s="80">
        <f>データ!DO7</f>
        <v>826.7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132</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133</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69.8</v>
      </c>
      <c r="EM52" s="110"/>
      <c r="EN52" s="110"/>
      <c r="EO52" s="110"/>
      <c r="EP52" s="110"/>
      <c r="EQ52" s="110"/>
      <c r="ER52" s="110"/>
      <c r="ES52" s="110"/>
      <c r="ET52" s="110"/>
      <c r="EU52" s="110"/>
      <c r="EV52" s="110"/>
      <c r="EW52" s="110"/>
      <c r="EX52" s="110"/>
      <c r="EY52" s="110"/>
      <c r="EZ52" s="110"/>
      <c r="FA52" s="110"/>
      <c r="FB52" s="110"/>
      <c r="FC52" s="110"/>
      <c r="FD52" s="110"/>
      <c r="FE52" s="110">
        <f>データ!BG7</f>
        <v>72.099999999999994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-162.19999999999999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72.599999999999994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77.3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1962</v>
      </c>
      <c r="JD52" s="109"/>
      <c r="JE52" s="109"/>
      <c r="JF52" s="109"/>
      <c r="JG52" s="109"/>
      <c r="JH52" s="109"/>
      <c r="JI52" s="109"/>
      <c r="JJ52" s="109"/>
      <c r="JK52" s="109"/>
      <c r="JL52" s="109"/>
      <c r="JM52" s="109"/>
      <c r="JN52" s="109"/>
      <c r="JO52" s="109"/>
      <c r="JP52" s="109"/>
      <c r="JQ52" s="109"/>
      <c r="JR52" s="109"/>
      <c r="JS52" s="109"/>
      <c r="JT52" s="109"/>
      <c r="JU52" s="109"/>
      <c r="JV52" s="109">
        <f>データ!BR7</f>
        <v>2263</v>
      </c>
      <c r="JW52" s="109"/>
      <c r="JX52" s="109"/>
      <c r="JY52" s="109"/>
      <c r="JZ52" s="109"/>
      <c r="KA52" s="109"/>
      <c r="KB52" s="109"/>
      <c r="KC52" s="109"/>
      <c r="KD52" s="109"/>
      <c r="KE52" s="109"/>
      <c r="KF52" s="109"/>
      <c r="KG52" s="109"/>
      <c r="KH52" s="109"/>
      <c r="KI52" s="109"/>
      <c r="KJ52" s="109"/>
      <c r="KK52" s="109"/>
      <c r="KL52" s="109"/>
      <c r="KM52" s="109"/>
      <c r="KN52" s="109"/>
      <c r="KO52" s="109">
        <f>データ!BS7</f>
        <v>-5458</v>
      </c>
      <c r="KP52" s="109"/>
      <c r="KQ52" s="109"/>
      <c r="KR52" s="109"/>
      <c r="KS52" s="109"/>
      <c r="KT52" s="109"/>
      <c r="KU52" s="109"/>
      <c r="KV52" s="109"/>
      <c r="KW52" s="109"/>
      <c r="KX52" s="109"/>
      <c r="KY52" s="109"/>
      <c r="KZ52" s="109"/>
      <c r="LA52" s="109"/>
      <c r="LB52" s="109"/>
      <c r="LC52" s="109"/>
      <c r="LD52" s="109"/>
      <c r="LE52" s="109"/>
      <c r="LF52" s="109"/>
      <c r="LG52" s="109"/>
      <c r="LH52" s="109">
        <f>データ!BT7</f>
        <v>2562</v>
      </c>
      <c r="LI52" s="109"/>
      <c r="LJ52" s="109"/>
      <c r="LK52" s="109"/>
      <c r="LL52" s="109"/>
      <c r="LM52" s="109"/>
      <c r="LN52" s="109"/>
      <c r="LO52" s="109"/>
      <c r="LP52" s="109"/>
      <c r="LQ52" s="109"/>
      <c r="LR52" s="109"/>
      <c r="LS52" s="109"/>
      <c r="LT52" s="109"/>
      <c r="LU52" s="109"/>
      <c r="LV52" s="109"/>
      <c r="LW52" s="109"/>
      <c r="LX52" s="109"/>
      <c r="LY52" s="109"/>
      <c r="LZ52" s="109"/>
      <c r="MA52" s="109">
        <f>データ!BU7</f>
        <v>2838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135</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147789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303</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61nsiYYDTLZdPCjv8zE1jNkd1rtD0mwrBqjam6PhzQBByx8zEGl3lGLLaBxH9r8HlH/b+trrHRHz+4K37NfBJg==" saltValue="ubBCmyLNe9oL+9zc3CbQa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2">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2">
      <c r="A6" s="49" t="s">
        <v>108</v>
      </c>
      <c r="B6" s="60">
        <f>B8</f>
        <v>2017</v>
      </c>
      <c r="C6" s="60">
        <f t="shared" ref="C6:X6" si="1">C8</f>
        <v>232122</v>
      </c>
      <c r="D6" s="60">
        <f t="shared" si="1"/>
        <v>47</v>
      </c>
      <c r="E6" s="60">
        <f t="shared" si="1"/>
        <v>14</v>
      </c>
      <c r="F6" s="60">
        <f t="shared" si="1"/>
        <v>0</v>
      </c>
      <c r="G6" s="60">
        <f t="shared" si="1"/>
        <v>13</v>
      </c>
      <c r="H6" s="60" t="str">
        <f>SUBSTITUTE(H8,"　","")</f>
        <v>愛知県安城市</v>
      </c>
      <c r="I6" s="60" t="str">
        <f t="shared" si="1"/>
        <v>三河安城駅南駐車場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23</v>
      </c>
      <c r="S6" s="62" t="str">
        <f t="shared" si="1"/>
        <v>駅</v>
      </c>
      <c r="T6" s="62" t="str">
        <f t="shared" si="1"/>
        <v>無</v>
      </c>
      <c r="U6" s="63">
        <f t="shared" si="1"/>
        <v>1080</v>
      </c>
      <c r="V6" s="63">
        <f t="shared" si="1"/>
        <v>15</v>
      </c>
      <c r="W6" s="63">
        <f t="shared" si="1"/>
        <v>100</v>
      </c>
      <c r="X6" s="62" t="str">
        <f t="shared" si="1"/>
        <v>代行制</v>
      </c>
      <c r="Y6" s="64">
        <f>IF(Y8="-",NA(),Y8)</f>
        <v>346.2</v>
      </c>
      <c r="Z6" s="64">
        <f t="shared" ref="Z6:AH6" si="2">IF(Z8="-",NA(),Z8)</f>
        <v>357.8</v>
      </c>
      <c r="AA6" s="64">
        <f t="shared" si="2"/>
        <v>38.4</v>
      </c>
      <c r="AB6" s="64">
        <f t="shared" si="2"/>
        <v>365.2</v>
      </c>
      <c r="AC6" s="64">
        <f t="shared" si="2"/>
        <v>439.6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69.8</v>
      </c>
      <c r="BG6" s="64">
        <f t="shared" ref="BG6:BO6" si="5">IF(BG8="-",NA(),BG8)</f>
        <v>72.099999999999994</v>
      </c>
      <c r="BH6" s="64">
        <f t="shared" si="5"/>
        <v>-162.19999999999999</v>
      </c>
      <c r="BI6" s="64">
        <f t="shared" si="5"/>
        <v>72.599999999999994</v>
      </c>
      <c r="BJ6" s="64">
        <f t="shared" si="5"/>
        <v>77.3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1962</v>
      </c>
      <c r="BR6" s="65">
        <f t="shared" ref="BR6:BZ6" si="6">IF(BR8="-",NA(),BR8)</f>
        <v>2263</v>
      </c>
      <c r="BS6" s="65">
        <f t="shared" si="6"/>
        <v>-5458</v>
      </c>
      <c r="BT6" s="65">
        <f t="shared" si="6"/>
        <v>2562</v>
      </c>
      <c r="BU6" s="65">
        <f t="shared" si="6"/>
        <v>2838</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109</v>
      </c>
      <c r="CM6" s="63">
        <f t="shared" ref="CM6:CN6" si="7">CM8</f>
        <v>147789</v>
      </c>
      <c r="CN6" s="63">
        <f t="shared" si="7"/>
        <v>303</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813.3</v>
      </c>
      <c r="DL6" s="64">
        <f t="shared" ref="DL6:DT6" si="9">IF(DL8="-",NA(),DL8)</f>
        <v>866.7</v>
      </c>
      <c r="DM6" s="64">
        <f t="shared" si="9"/>
        <v>886.7</v>
      </c>
      <c r="DN6" s="64">
        <f t="shared" si="9"/>
        <v>766.7</v>
      </c>
      <c r="DO6" s="64">
        <f t="shared" si="9"/>
        <v>826.7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111</v>
      </c>
      <c r="B7" s="60">
        <f t="shared" ref="B7:X7" si="10">B8</f>
        <v>2017</v>
      </c>
      <c r="C7" s="60">
        <f t="shared" si="10"/>
        <v>232122</v>
      </c>
      <c r="D7" s="60">
        <f t="shared" si="10"/>
        <v>47</v>
      </c>
      <c r="E7" s="60">
        <f t="shared" si="10"/>
        <v>14</v>
      </c>
      <c r="F7" s="60">
        <f t="shared" si="10"/>
        <v>0</v>
      </c>
      <c r="G7" s="60">
        <f t="shared" si="10"/>
        <v>13</v>
      </c>
      <c r="H7" s="60" t="str">
        <f t="shared" si="10"/>
        <v>愛知県　安城市</v>
      </c>
      <c r="I7" s="60" t="str">
        <f t="shared" si="10"/>
        <v>三河安城駅南駐車場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23</v>
      </c>
      <c r="S7" s="62" t="str">
        <f t="shared" si="10"/>
        <v>駅</v>
      </c>
      <c r="T7" s="62" t="str">
        <f t="shared" si="10"/>
        <v>無</v>
      </c>
      <c r="U7" s="63">
        <f t="shared" si="10"/>
        <v>1080</v>
      </c>
      <c r="V7" s="63">
        <f t="shared" si="10"/>
        <v>15</v>
      </c>
      <c r="W7" s="63">
        <f t="shared" si="10"/>
        <v>100</v>
      </c>
      <c r="X7" s="62" t="str">
        <f t="shared" si="10"/>
        <v>代行制</v>
      </c>
      <c r="Y7" s="64">
        <f>Y8</f>
        <v>346.2</v>
      </c>
      <c r="Z7" s="64">
        <f t="shared" ref="Z7:AH7" si="11">Z8</f>
        <v>357.8</v>
      </c>
      <c r="AA7" s="64">
        <f t="shared" si="11"/>
        <v>38.4</v>
      </c>
      <c r="AB7" s="64">
        <f t="shared" si="11"/>
        <v>365.2</v>
      </c>
      <c r="AC7" s="64">
        <f t="shared" si="11"/>
        <v>439.6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69.8</v>
      </c>
      <c r="BG7" s="64">
        <f t="shared" ref="BG7:BO7" si="14">BG8</f>
        <v>72.099999999999994</v>
      </c>
      <c r="BH7" s="64">
        <f t="shared" si="14"/>
        <v>-162.19999999999999</v>
      </c>
      <c r="BI7" s="64">
        <f t="shared" si="14"/>
        <v>72.599999999999994</v>
      </c>
      <c r="BJ7" s="64">
        <f t="shared" si="14"/>
        <v>77.3</v>
      </c>
      <c r="BK7" s="64">
        <f t="shared" si="14"/>
        <v>37.6</v>
      </c>
      <c r="BL7" s="64">
        <f t="shared" si="14"/>
        <v>40.700000000000003</v>
      </c>
      <c r="BM7" s="64">
        <f t="shared" si="14"/>
        <v>38.200000000000003</v>
      </c>
      <c r="BN7" s="64">
        <f t="shared" si="14"/>
        <v>34.6</v>
      </c>
      <c r="BO7" s="64">
        <f t="shared" si="14"/>
        <v>37.6</v>
      </c>
      <c r="BP7" s="61"/>
      <c r="BQ7" s="65">
        <f>BQ8</f>
        <v>1962</v>
      </c>
      <c r="BR7" s="65">
        <f t="shared" ref="BR7:BZ7" si="15">BR8</f>
        <v>2263</v>
      </c>
      <c r="BS7" s="65">
        <f t="shared" si="15"/>
        <v>-5458</v>
      </c>
      <c r="BT7" s="65">
        <f t="shared" si="15"/>
        <v>2562</v>
      </c>
      <c r="BU7" s="65">
        <f t="shared" si="15"/>
        <v>2838</v>
      </c>
      <c r="BV7" s="65">
        <f t="shared" si="15"/>
        <v>6777</v>
      </c>
      <c r="BW7" s="65">
        <f t="shared" si="15"/>
        <v>7496</v>
      </c>
      <c r="BX7" s="65">
        <f t="shared" si="15"/>
        <v>6967</v>
      </c>
      <c r="BY7" s="65">
        <f t="shared" si="15"/>
        <v>7138</v>
      </c>
      <c r="BZ7" s="65">
        <f t="shared" si="15"/>
        <v>8131</v>
      </c>
      <c r="CA7" s="63"/>
      <c r="CB7" s="64" t="s">
        <v>112</v>
      </c>
      <c r="CC7" s="64" t="s">
        <v>112</v>
      </c>
      <c r="CD7" s="64" t="s">
        <v>112</v>
      </c>
      <c r="CE7" s="64" t="s">
        <v>112</v>
      </c>
      <c r="CF7" s="64" t="s">
        <v>112</v>
      </c>
      <c r="CG7" s="64" t="s">
        <v>112</v>
      </c>
      <c r="CH7" s="64" t="s">
        <v>112</v>
      </c>
      <c r="CI7" s="64" t="s">
        <v>112</v>
      </c>
      <c r="CJ7" s="64" t="s">
        <v>112</v>
      </c>
      <c r="CK7" s="64" t="s">
        <v>113</v>
      </c>
      <c r="CL7" s="61"/>
      <c r="CM7" s="63">
        <f>CM8</f>
        <v>147789</v>
      </c>
      <c r="CN7" s="63">
        <f>CN8</f>
        <v>303</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813.3</v>
      </c>
      <c r="DL7" s="64">
        <f t="shared" ref="DL7:DT7" si="17">DL8</f>
        <v>866.7</v>
      </c>
      <c r="DM7" s="64">
        <f t="shared" si="17"/>
        <v>886.7</v>
      </c>
      <c r="DN7" s="64">
        <f t="shared" si="17"/>
        <v>766.7</v>
      </c>
      <c r="DO7" s="64">
        <f t="shared" si="17"/>
        <v>826.7</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13</v>
      </c>
      <c r="H8" s="67" t="s">
        <v>114</v>
      </c>
      <c r="I8" s="67" t="s">
        <v>115</v>
      </c>
      <c r="J8" s="67" t="s">
        <v>116</v>
      </c>
      <c r="K8" s="67" t="s">
        <v>117</v>
      </c>
      <c r="L8" s="67" t="s">
        <v>118</v>
      </c>
      <c r="M8" s="67" t="s">
        <v>119</v>
      </c>
      <c r="N8" s="67" t="s">
        <v>120</v>
      </c>
      <c r="O8" s="68" t="s">
        <v>121</v>
      </c>
      <c r="P8" s="69" t="s">
        <v>122</v>
      </c>
      <c r="Q8" s="69" t="s">
        <v>123</v>
      </c>
      <c r="R8" s="70">
        <v>23</v>
      </c>
      <c r="S8" s="69" t="s">
        <v>124</v>
      </c>
      <c r="T8" s="69" t="s">
        <v>125</v>
      </c>
      <c r="U8" s="70">
        <v>1080</v>
      </c>
      <c r="V8" s="70">
        <v>15</v>
      </c>
      <c r="W8" s="70">
        <v>100</v>
      </c>
      <c r="X8" s="69" t="s">
        <v>126</v>
      </c>
      <c r="Y8" s="71">
        <v>346.2</v>
      </c>
      <c r="Z8" s="71">
        <v>357.8</v>
      </c>
      <c r="AA8" s="71">
        <v>38.4</v>
      </c>
      <c r="AB8" s="71">
        <v>365.2</v>
      </c>
      <c r="AC8" s="71">
        <v>439.6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69.8</v>
      </c>
      <c r="BG8" s="71">
        <v>72.099999999999994</v>
      </c>
      <c r="BH8" s="71">
        <v>-162.19999999999999</v>
      </c>
      <c r="BI8" s="71">
        <v>72.599999999999994</v>
      </c>
      <c r="BJ8" s="71">
        <v>77.3</v>
      </c>
      <c r="BK8" s="71">
        <v>37.6</v>
      </c>
      <c r="BL8" s="71">
        <v>40.700000000000003</v>
      </c>
      <c r="BM8" s="71">
        <v>38.200000000000003</v>
      </c>
      <c r="BN8" s="71">
        <v>34.6</v>
      </c>
      <c r="BO8" s="71">
        <v>37.6</v>
      </c>
      <c r="BP8" s="68">
        <v>26.4</v>
      </c>
      <c r="BQ8" s="72">
        <v>1962</v>
      </c>
      <c r="BR8" s="72">
        <v>2263</v>
      </c>
      <c r="BS8" s="72">
        <v>-5458</v>
      </c>
      <c r="BT8" s="73">
        <v>2562</v>
      </c>
      <c r="BU8" s="73">
        <v>2838</v>
      </c>
      <c r="BV8" s="72">
        <v>6777</v>
      </c>
      <c r="BW8" s="72">
        <v>7496</v>
      </c>
      <c r="BX8" s="72">
        <v>6967</v>
      </c>
      <c r="BY8" s="72">
        <v>7138</v>
      </c>
      <c r="BZ8" s="72">
        <v>8131</v>
      </c>
      <c r="CA8" s="70">
        <v>15069</v>
      </c>
      <c r="CB8" s="71" t="s">
        <v>118</v>
      </c>
      <c r="CC8" s="71" t="s">
        <v>118</v>
      </c>
      <c r="CD8" s="71" t="s">
        <v>118</v>
      </c>
      <c r="CE8" s="71" t="s">
        <v>118</v>
      </c>
      <c r="CF8" s="71" t="s">
        <v>118</v>
      </c>
      <c r="CG8" s="71" t="s">
        <v>118</v>
      </c>
      <c r="CH8" s="71" t="s">
        <v>118</v>
      </c>
      <c r="CI8" s="71" t="s">
        <v>118</v>
      </c>
      <c r="CJ8" s="71" t="s">
        <v>118</v>
      </c>
      <c r="CK8" s="71" t="s">
        <v>118</v>
      </c>
      <c r="CL8" s="68" t="s">
        <v>118</v>
      </c>
      <c r="CM8" s="70">
        <v>147789</v>
      </c>
      <c r="CN8" s="70">
        <v>303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84.4</v>
      </c>
      <c r="DF8" s="71">
        <v>78.400000000000006</v>
      </c>
      <c r="DG8" s="71">
        <v>70.5</v>
      </c>
      <c r="DH8" s="71">
        <v>59.2</v>
      </c>
      <c r="DI8" s="71">
        <v>62.4</v>
      </c>
      <c r="DJ8" s="68">
        <v>120.3</v>
      </c>
      <c r="DK8" s="71">
        <v>813.3</v>
      </c>
      <c r="DL8" s="71">
        <v>866.7</v>
      </c>
      <c r="DM8" s="71">
        <v>886.7</v>
      </c>
      <c r="DN8" s="71">
        <v>766.7</v>
      </c>
      <c r="DO8" s="71">
        <v>826.7</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2019-02-06T02:06:12Z</cp:lastPrinted>
  <dcterms:created xsi:type="dcterms:W3CDTF">2018-12-07T10:31:28Z</dcterms:created>
  <dcterms:modified xsi:type="dcterms:W3CDTF">2019-02-06T02:06:16Z</dcterms:modified>
  <cp:category/>
</cp:coreProperties>
</file>