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tJOlWiEyJewc6O55a3zmC9076wiIWsBYSoPPHzhq2FJJTqYk7kaOg6h6ZQIXoiRzYpC/F1SZ/Ndlzo3v1SJ+A==" workbookSaltValue="ccbbh6Ix+UpBUuBGRYgqs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AD8" i="4"/>
  <c r="P8" i="4"/>
  <c r="I8" i="4"/>
  <c r="B8"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<sst xmlns="http://schemas.openxmlformats.org/spreadsheetml/2006/main" count="232" uniqueCount="120">
  <si>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</si>
  <si>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</si>
  <si>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</si>
  <si>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</si>
  <si>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</si>
  <si>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</si>
  <si>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</si>
  <si>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</si>
  <si>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</si>
  <si>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</si>
  <si>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</si>
  <si>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</si>
  <si>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</si>
  <si>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</si>
  <si>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</si>
  <si>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</si>
  <si>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</si>
  <si>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</si>
  <si>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</si>
  <si>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</si>
  <si>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</si>
  <si>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</si>
  <si>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</si>
  <si>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</si>
  <si>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</si>
  <si>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</si>
  <si>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</si>
  <si>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</si>
  <si>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</si>
  <si>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</si>
  <si>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</si>
  <si>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</si>
  <si>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</si>
  <si>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</si>
  <si>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</si>
  <si>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</si>
  <si>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</si>
  <si>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</si>
  <si>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</si>
  <si>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</si>
  <si>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</si>
  <si>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</si>
  <si>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</si>
  <si>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</si>
  <si>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</si>
  <si>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</si>
  <si>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</si>
  <si>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</si>
  <si>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</si>
  <si>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</si>
  <si>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</si>
  <si>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</si>
  <si>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</si>
  <si>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</si>
  <si>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</si>
  <si>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</si>
  <si>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</si>
  <si>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</si>
  <si>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</si>
  <si>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</si>
  <si>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</si>
  <si>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</si>
  <si>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</si>
  <si>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</si>
  <si>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</si>
  <si>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</si>
  <si>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</si>
  <si>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</si>
  <si>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</si>
  <si>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</si>
  <si>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</si>
  <si>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</si>
  <si>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</si>
  <si>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</si>
  <si>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</si>
  <si>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</si>
  <si>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</si>
  <si>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</si>
  <si>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</si>
  <si>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</si>
  <si>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</si>
  <si>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</si>
  <si>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</si>
  <si>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</si>
  <si>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</si>
  <si>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</si>
  <si>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</si>
  <si>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</si>
  <si>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</si>
  <si>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</si>
  <si>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</si>
  <si>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</si>
  <si>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</si>
  <si>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</si>
  <si>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</si>
  <si>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</si>
  <si>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</si>
  <si>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</si>
  <si>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</si>
  <si>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</si>
  <si>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</si>
  <si>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</si>
  <si>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</si>
  <si>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</si>
  <si>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</si>
  <si>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</si>
  <si>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</si>
  <si>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</si>
  <si>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</si>
  <si>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</si>
  <si>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</si>
  <si>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</si>
  <si>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</si>
  <si>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</si>
  <si>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</si>
  <si>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</si>
  <si>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</si>
  <si>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平成29年度の西尾市においては、①有形固定資産減価償却率は類似団体と比べて低く、保有資産の老朽化の度合いが低い状況である。
　②管路経年化率は類似団体と比べて高く、法定耐用年数40年を経過した管路が多く、老朽化が進んでいる。
　③管路更新率は類似団体と比べて高いが、近年はほぼ同じ値であるため、管路更新延長を増やす必要がある。
　これらのことを参考にし、西尾市として漏水防止と安定給水を図るため、管路更新率を目標値1.25％とし、更新投資を増やして老朽管の更新工事を促進する必要がある。</t>
    <phoneticPr fontId="4"/>
  </si>
  <si>
    <t>　西尾市水道事業は、現在は良好な経営成績であるが、主たる収入である給水収益は、企業や一般家庭の節水意識の浸透と節水型機器の普及等により、近年は減少傾向にある。
　また、支出においても、管路の耐震化、西尾市唯一の自己水源である志貴野水源送水場浄水池の耐震工事等、今後も多大な投資を予定している。
　今後は、平成29年度策定した経営戦略・水道ビジョン(平成34年度見直し予定）に沿って、設備や管路の長寿命化を図るとともに、必要に応じて料金の適正化を含めた財源の確保により財政のバランスを図り、健全経営の維持に努めていく必要がある。</t>
    <rPh sb="10" eb="12">
      <t>ゲンザイ</t>
    </rPh>
    <rPh sb="13" eb="15">
      <t>リョウコウ</t>
    </rPh>
    <rPh sb="16" eb="18">
      <t>ケイエイ</t>
    </rPh>
    <rPh sb="18" eb="20">
      <t>セイセキ</t>
    </rPh>
    <rPh sb="25" eb="26">
      <t>シュ</t>
    </rPh>
    <rPh sb="28" eb="30">
      <t>シュウニュウ</t>
    </rPh>
    <rPh sb="33" eb="35">
      <t>キュウスイ</t>
    </rPh>
    <rPh sb="35" eb="37">
      <t>シュウエキ</t>
    </rPh>
    <rPh sb="39" eb="41">
      <t>キギョウ</t>
    </rPh>
    <rPh sb="42" eb="46">
      <t>イッパンカテイ</t>
    </rPh>
    <rPh sb="47" eb="49">
      <t>セッスイ</t>
    </rPh>
    <rPh sb="49" eb="51">
      <t>イシキ</t>
    </rPh>
    <rPh sb="52" eb="54">
      <t>シントウ</t>
    </rPh>
    <rPh sb="55" eb="57">
      <t>セッスイ</t>
    </rPh>
    <rPh sb="57" eb="58">
      <t>ガタ</t>
    </rPh>
    <rPh sb="58" eb="60">
      <t>キキ</t>
    </rPh>
    <rPh sb="61" eb="63">
      <t>フキュウ</t>
    </rPh>
    <rPh sb="63" eb="64">
      <t>ナド</t>
    </rPh>
    <rPh sb="68" eb="70">
      <t>キンネン</t>
    </rPh>
    <rPh sb="71" eb="73">
      <t>ゲンショウ</t>
    </rPh>
    <rPh sb="73" eb="75">
      <t>ケイコウ</t>
    </rPh>
    <rPh sb="84" eb="86">
      <t>シシュツ</t>
    </rPh>
    <rPh sb="92" eb="94">
      <t>カンロ</t>
    </rPh>
    <rPh sb="95" eb="98">
      <t>タイシンカ</t>
    </rPh>
    <rPh sb="99" eb="102">
      <t>ニシオシ</t>
    </rPh>
    <rPh sb="102" eb="104">
      <t>ユイイツ</t>
    </rPh>
    <rPh sb="105" eb="107">
      <t>ジコ</t>
    </rPh>
    <rPh sb="107" eb="109">
      <t>スイゲン</t>
    </rPh>
    <rPh sb="112" eb="115">
      <t>シキノ</t>
    </rPh>
    <rPh sb="115" eb="117">
      <t>スイゲン</t>
    </rPh>
    <rPh sb="117" eb="119">
      <t>ソウスイ</t>
    </rPh>
    <rPh sb="119" eb="120">
      <t>ジョウ</t>
    </rPh>
    <rPh sb="120" eb="122">
      <t>ジョウスイ</t>
    </rPh>
    <rPh sb="122" eb="123">
      <t>イケ</t>
    </rPh>
    <rPh sb="124" eb="126">
      <t>タイシン</t>
    </rPh>
    <rPh sb="126" eb="128">
      <t>コウジ</t>
    </rPh>
    <rPh sb="128" eb="129">
      <t>ナド</t>
    </rPh>
    <rPh sb="130" eb="132">
      <t>コンゴ</t>
    </rPh>
    <rPh sb="133" eb="135">
      <t>タダイ</t>
    </rPh>
    <rPh sb="136" eb="138">
      <t>トウシ</t>
    </rPh>
    <rPh sb="139" eb="141">
      <t>ヨテイ</t>
    </rPh>
    <rPh sb="148" eb="150">
      <t>コンゴ</t>
    </rPh>
    <rPh sb="152" eb="154">
      <t>ヘイセイ</t>
    </rPh>
    <rPh sb="156" eb="158">
      <t>ネンド</t>
    </rPh>
    <rPh sb="158" eb="160">
      <t>サクテイ</t>
    </rPh>
    <rPh sb="162" eb="164">
      <t>ケイエイ</t>
    </rPh>
    <rPh sb="164" eb="166">
      <t>センリャク</t>
    </rPh>
    <rPh sb="167" eb="169">
      <t>スイドウ</t>
    </rPh>
    <rPh sb="174" eb="176">
      <t>ヘイセイ</t>
    </rPh>
    <rPh sb="178" eb="180">
      <t>ネンド</t>
    </rPh>
    <rPh sb="180" eb="182">
      <t>ミナオ</t>
    </rPh>
    <rPh sb="183" eb="185">
      <t>ヨテイ</t>
    </rPh>
    <rPh sb="187" eb="188">
      <t>ソ</t>
    </rPh>
    <rPh sb="191" eb="193">
      <t>セツビ</t>
    </rPh>
    <rPh sb="194" eb="196">
      <t>カンロ</t>
    </rPh>
    <rPh sb="197" eb="201">
      <t>チョウジュミョウカ</t>
    </rPh>
    <rPh sb="202" eb="203">
      <t>ハカ</t>
    </rPh>
    <rPh sb="209" eb="211">
      <t>ヒツヨウ</t>
    </rPh>
    <rPh sb="212" eb="213">
      <t>オウ</t>
    </rPh>
    <rPh sb="215" eb="218">
      <t>リョウキンオ</t>
    </rPh>
    <rPh sb="218" eb="221">
      <t>テキセイカ</t>
    </rPh>
    <rPh sb="222" eb="223">
      <t>フク</t>
    </rPh>
    <rPh sb="225" eb="227">
      <t>ザイゲン</t>
    </rPh>
    <rPh sb="228" eb="230">
      <t>カクホ</t>
    </rPh>
    <rPh sb="233" eb="235">
      <t>ザイセイ</t>
    </rPh>
    <rPh sb="241" eb="242">
      <t>ハカ</t>
    </rPh>
    <phoneticPr fontId="4"/>
  </si>
  <si>
    <t xml:space="preserve">　平成29年度の西尾市においては、①経常収支比率は類似団体と比べて高いが、水需要の減少に伴う給水収益の減少や平成29年5月から自己水源の一部を廃止して県営水道に切り替えた事により受水費用が増加したことから、今後より一層の経営の効率化を進めていかなければならない。
　欠損金は発生していないため、②累積欠損金比率は0％である。　
　③流動比率は類似団体と比べて高く、負債（支払わなければならないお金）に対して、6.2倍の資産（支払いに充てることができるお金）を保有している事が言える。　
　④企業債残高対給水収益比率は類似団体と比べて低く、資金調達の際に企業債の依存度が低く、自己資金調達の度合いが高い状況である。　
　⑤料金回収率は類似団体と比べて高いが、平成29年5月から自己水源の一部を廃止して県営水道に切り替えた事により、受水費用が増加したことから、料金の適正化の検討が必要である。
　⑥給水原価は類似団体と比べて低く、給水に係る費用が少なく抑えられており、この数年安定している。　
　⑦施設利用率は配水能力を見直ししたことにより増加し、施設を有効に利用していると言える。
　⑧有収率が前年度比0.68ポイント増加した要因は、漏水調査を行い、速やかに修繕することで有収率が増加し、年間総配水量が抑えられたものと言える。        
平成28年度の西尾市においては、①経常収支比率は類似団体と比べて高いが、水需要の減少に伴う給水収益の減少や水道施設等に要する費用の増加などが見込まれることから、今後より一層の経営の効率化を進めていかなければならない。　
　欠損金は発生していないため、②累積欠損金比率は0％である。　
　③流動比率は類似団体と比べて高く、負債（支払わなければならないお金）に対して、5.8倍の資産（支払いに充てることができるお金）を保有している事が言える。　
　④企業債残高対給水収益比率は類似団体と比べて低く、資金調達の際に企業債の依存度が低く、自己資金調達の度合いが高い状況である。　
　⑤料金回収率は類似団体と比べて高いが、平成29年5月から自己水源の一部を廃止し県営水道に水源を切り替える計画により、受水費用の増加が見込まれることから料金の適正化の検討が必要である。
　⑥給水原価は類似団体と比べて低く、給水に係る費用が少なく抑えられており、この数年安定している。　
　⑦施設利用率は類似団体よりも高い数値を示しており、施設を有効に利用していると言える。
　⑧有収率が前年度比1.41ポイント増加した要因は、漏水調査を行い、速やかに修繕することで有収率が増加し、年間総配水量が抑えられたものと言える。        
</t>
    <rPh sb="54" eb="56">
      <t>ヘイセイ</t>
    </rPh>
    <rPh sb="58" eb="59">
      <t>トシ</t>
    </rPh>
    <rPh sb="60" eb="61">
      <t>ツキ</t>
    </rPh>
    <rPh sb="63" eb="65">
      <t>ジコ</t>
    </rPh>
    <rPh sb="65" eb="67">
      <t>スイゲン</t>
    </rPh>
    <rPh sb="68" eb="70">
      <t>イチブ</t>
    </rPh>
    <rPh sb="71" eb="73">
      <t>ハイシ</t>
    </rPh>
    <rPh sb="75" eb="76">
      <t>ケン</t>
    </rPh>
    <rPh sb="76" eb="77">
      <t>イトナ</t>
    </rPh>
    <rPh sb="77" eb="79">
      <t>スイドウ</t>
    </rPh>
    <rPh sb="80" eb="81">
      <t>キ</t>
    </rPh>
    <rPh sb="82" eb="83">
      <t>カ</t>
    </rPh>
    <rPh sb="85" eb="86">
      <t>コト</t>
    </rPh>
    <rPh sb="89" eb="90">
      <t>ウ</t>
    </rPh>
    <rPh sb="90" eb="91">
      <t>ミズ</t>
    </rPh>
    <rPh sb="91" eb="93">
      <t>ヒヨウ</t>
    </rPh>
    <rPh sb="359" eb="360">
      <t>コト</t>
    </rPh>
    <rPh sb="369" eb="371">
      <t>ゾウカ</t>
    </rPh>
    <rPh sb="453" eb="455">
      <t>ハイスイ</t>
    </rPh>
    <rPh sb="455" eb="457">
      <t>ノウリョク</t>
    </rPh>
    <rPh sb="458" eb="460">
      <t>ミナオ</t>
    </rPh>
    <rPh sb="468" eb="470">
      <t>ゾウカ</t>
    </rPh>
    <rPh sb="472" eb="474">
      <t>シセツ</t>
    </rPh>
    <rPh sb="475" eb="477">
      <t>ユウコウ</t>
    </rPh>
    <rPh sb="478" eb="480">
      <t>リヨウ</t>
    </rPh>
    <rPh sb="485" eb="486">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</si>
</sst>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c:v>
                </c:pt>
                <c:pt idx="1">
                  <c:v>0.96</c:v>
                </c:pt>
                <c:pt idx="2">
                  <c:v>0.75</c:v>
                </c:pt>
                <c:pt idx="3">
                  <c:v>0.77</c:v>
                </c:pt>
                <c:pt idx="4">
                  <c:v>0.81</c:v>
                </c:pt>
              </c:numCache>
            </c:numRef>
          </c:val>
          <c:extLst xmlns:c16r2="http://schemas.microsoft.com/office/drawing/2015/06/chart">
            <c:ext xmlns:c16="http://schemas.microsoft.com/office/drawing/2014/chart" uri="{C3380CC4-5D6E-409C-BE32-E72D297353CC}">
              <c16:uniqueId val="{00000000-CDB8-4C46-A70C-9813A43E2F8F}"/>
            </c:ext>
          </c:extLst>
        </c:ser>
        <c:dLbls>
          <c:showLegendKey val="0"/>
          <c:showVal val="0"/>
          <c:showCatName val="0"/>
          <c:showSerName val="0"/>
          <c:showPercent val="0"/>
          <c:showBubbleSize val="0"/>
        </c:dLbls>
        <c:gapWidth val="150"/>
        <c:axId val="82095488"/>
        <c:axId val="8210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CDB8-4C46-A70C-9813A43E2F8F}"/>
            </c:ext>
          </c:extLst>
        </c:ser>
        <c:dLbls>
          <c:showLegendKey val="0"/>
          <c:showVal val="0"/>
          <c:showCatName val="0"/>
          <c:showSerName val="0"/>
          <c:showPercent val="0"/>
          <c:showBubbleSize val="0"/>
        </c:dLbls>
        <c:marker val="1"/>
        <c:smooth val="0"/>
        <c:axId val="82095488"/>
        <c:axId val="82101760"/>
      </c:lineChart>
      <c:dateAx>
        <c:axId val="82095488"/>
        <c:scaling>
          <c:orientation val="minMax"/>
        </c:scaling>
        <c:delete val="1"/>
        <c:axPos val="b"/>
        <c:numFmt formatCode="ge" sourceLinked="1"/>
        <c:majorTickMark val="none"/>
        <c:minorTickMark val="none"/>
        <c:tickLblPos val="none"/>
        <c:crossAx val="82101760"/>
        <c:crosses val="autoZero"/>
        <c:auto val="1"/>
        <c:lblOffset val="100"/>
        <c:baseTimeUnit val="years"/>
      </c:dateAx>
      <c:valAx>
        <c:axId val="821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74.7</c:v>
                </c:pt>
                <c:pt idx="1">
                  <c:v>73.92</c:v>
                </c:pt>
                <c:pt idx="2">
                  <c:v>73.67</c:v>
                </c:pt>
                <c:pt idx="3">
                  <c:v>73.05</c:v>
                </c:pt>
                <c:pt idx="4">
                  <c:v>84.07</c:v>
                </c:pt>
              </c:numCache>
            </c:numRef>
          </c:val>
          <c:extLst xmlns:c16r2="http://schemas.microsoft.com/office/drawing/2015/06/chart">
            <c:ext xmlns:c16="http://schemas.microsoft.com/office/drawing/2014/chart" uri="{C3380CC4-5D6E-409C-BE32-E72D297353CC}">
              <c16:uniqueId val="{00000000-D9EF-4BB6-A142-EEFE7322C861}"/>
            </c:ext>
          </c:extLst>
        </c:ser>
        <c:dLbls>
          <c:showLegendKey val="0"/>
          <c:showVal val="0"/>
          <c:showCatName val="0"/>
          <c:showSerName val="0"/>
          <c:showPercent val="0"/>
          <c:showBubbleSize val="0"/>
        </c:dLbls>
        <c:gapWidth val="150"/>
        <c:axId val="85159296"/>
        <c:axId val="8516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D9EF-4BB6-A142-EEFE7322C861}"/>
            </c:ext>
          </c:extLst>
        </c:ser>
        <c:dLbls>
          <c:showLegendKey val="0"/>
          <c:showVal val="0"/>
          <c:showCatName val="0"/>
          <c:showSerName val="0"/>
          <c:showPercent val="0"/>
          <c:showBubbleSize val="0"/>
        </c:dLbls>
        <c:marker val="1"/>
        <c:smooth val="0"/>
        <c:axId val="85159296"/>
        <c:axId val="85165568"/>
      </c:lineChart>
      <c:dateAx>
        <c:axId val="85159296"/>
        <c:scaling>
          <c:orientation val="minMax"/>
        </c:scaling>
        <c:delete val="1"/>
        <c:axPos val="b"/>
        <c:numFmt formatCode="ge" sourceLinked="1"/>
        <c:majorTickMark val="none"/>
        <c:minorTickMark val="none"/>
        <c:tickLblPos val="none"/>
        <c:crossAx val="85165568"/>
        <c:crosses val="autoZero"/>
        <c:auto val="1"/>
        <c:lblOffset val="100"/>
        <c:baseTimeUnit val="years"/>
      </c:dateAx>
      <c:valAx>
        <c:axId val="851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92.31</c:v>
                </c:pt>
                <c:pt idx="1">
                  <c:v>92</c:v>
                </c:pt>
                <c:pt idx="2">
                  <c:v>92.41</c:v>
                </c:pt>
                <c:pt idx="3">
                  <c:v>93.82</c:v>
                </c:pt>
                <c:pt idx="4">
                  <c:v>94.5</c:v>
                </c:pt>
              </c:numCache>
            </c:numRef>
          </c:val>
          <c:extLst xmlns:c16r2="http://schemas.microsoft.com/office/drawing/2015/06/chart">
            <c:ext xmlns:c16="http://schemas.microsoft.com/office/drawing/2014/chart" uri="{C3380CC4-5D6E-409C-BE32-E72D297353CC}">
              <c16:uniqueId val="{00000000-FC72-486C-ACF0-125C14DDF3A1}"/>
            </c:ext>
          </c:extLst>
        </c:ser>
        <c:dLbls>
          <c:showLegendKey val="0"/>
          <c:showVal val="0"/>
          <c:showCatName val="0"/>
          <c:showSerName val="0"/>
          <c:showPercent val="0"/>
          <c:showBubbleSize val="0"/>
        </c:dLbls>
        <c:gapWidth val="150"/>
        <c:axId val="86523904"/>
        <c:axId val="8652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FC72-486C-ACF0-125C14DDF3A1}"/>
            </c:ext>
          </c:extLst>
        </c:ser>
        <c:dLbls>
          <c:showLegendKey val="0"/>
          <c:showVal val="0"/>
          <c:showCatName val="0"/>
          <c:showSerName val="0"/>
          <c:showPercent val="0"/>
          <c:showBubbleSize val="0"/>
        </c:dLbls>
        <c:marker val="1"/>
        <c:smooth val="0"/>
        <c:axId val="86523904"/>
        <c:axId val="86525824"/>
      </c:lineChart>
      <c:dateAx>
        <c:axId val="86523904"/>
        <c:scaling>
          <c:orientation val="minMax"/>
        </c:scaling>
        <c:delete val="1"/>
        <c:axPos val="b"/>
        <c:numFmt formatCode="ge" sourceLinked="1"/>
        <c:majorTickMark val="none"/>
        <c:minorTickMark val="none"/>
        <c:tickLblPos val="none"/>
        <c:crossAx val="86525824"/>
        <c:crosses val="autoZero"/>
        <c:auto val="1"/>
        <c:lblOffset val="100"/>
        <c:baseTimeUnit val="years"/>
      </c:dateAx>
      <c:valAx>
        <c:axId val="865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110.57</c:v>
                </c:pt>
                <c:pt idx="1">
                  <c:v>122.25</c:v>
                </c:pt>
                <c:pt idx="2">
                  <c:v>120.5</c:v>
                </c:pt>
                <c:pt idx="3">
                  <c:v>119.71</c:v>
                </c:pt>
                <c:pt idx="4">
                  <c:v>117.53</c:v>
                </c:pt>
              </c:numCache>
            </c:numRef>
          </c:val>
          <c:extLst xmlns:c16r2="http://schemas.microsoft.com/office/drawing/2015/06/chart">
            <c:ext xmlns:c16="http://schemas.microsoft.com/office/drawing/2014/chart" uri="{C3380CC4-5D6E-409C-BE32-E72D297353CC}">
              <c16:uniqueId val="{00000000-2AC4-44AF-89F5-CD747B672E2D}"/>
            </c:ext>
          </c:extLst>
        </c:ser>
        <c:dLbls>
          <c:showLegendKey val="0"/>
          <c:showVal val="0"/>
          <c:showCatName val="0"/>
          <c:showSerName val="0"/>
          <c:showPercent val="0"/>
          <c:showBubbleSize val="0"/>
        </c:dLbls>
        <c:gapWidth val="150"/>
        <c:axId val="82608128"/>
        <c:axId val="8261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2AC4-44AF-89F5-CD747B672E2D}"/>
            </c:ext>
          </c:extLst>
        </c:ser>
        <c:dLbls>
          <c:showLegendKey val="0"/>
          <c:showVal val="0"/>
          <c:showCatName val="0"/>
          <c:showSerName val="0"/>
          <c:showPercent val="0"/>
          <c:showBubbleSize val="0"/>
        </c:dLbls>
        <c:marker val="1"/>
        <c:smooth val="0"/>
        <c:axId val="82608128"/>
        <c:axId val="82610048"/>
      </c:lineChart>
      <c:dateAx>
        <c:axId val="82608128"/>
        <c:scaling>
          <c:orientation val="minMax"/>
        </c:scaling>
        <c:delete val="1"/>
        <c:axPos val="b"/>
        <c:numFmt formatCode="ge" sourceLinked="1"/>
        <c:majorTickMark val="none"/>
        <c:minorTickMark val="none"/>
        <c:tickLblPos val="none"/>
        <c:crossAx val="82610048"/>
        <c:crosses val="autoZero"/>
        <c:auto val="1"/>
        <c:lblOffset val="100"/>
        <c:baseTimeUnit val="years"/>
      </c:dateAx>
      <c:valAx>
        <c:axId val="82610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6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44.17</c:v>
                </c:pt>
                <c:pt idx="1">
                  <c:v>42.39</c:v>
                </c:pt>
                <c:pt idx="2">
                  <c:v>43.35</c:v>
                </c:pt>
                <c:pt idx="3">
                  <c:v>43.94</c:v>
                </c:pt>
                <c:pt idx="4">
                  <c:v>44.46</c:v>
                </c:pt>
              </c:numCache>
            </c:numRef>
          </c:val>
          <c:extLst xmlns:c16r2="http://schemas.microsoft.com/office/drawing/2015/06/chart">
            <c:ext xmlns:c16="http://schemas.microsoft.com/office/drawing/2014/chart" uri="{C3380CC4-5D6E-409C-BE32-E72D297353CC}">
              <c16:uniqueId val="{00000000-5579-46DB-8481-74D4C82BD175}"/>
            </c:ext>
          </c:extLst>
        </c:ser>
        <c:dLbls>
          <c:showLegendKey val="0"/>
          <c:showVal val="0"/>
          <c:showCatName val="0"/>
          <c:showSerName val="0"/>
          <c:showPercent val="0"/>
          <c:showBubbleSize val="0"/>
        </c:dLbls>
        <c:gapWidth val="150"/>
        <c:axId val="85078400"/>
        <c:axId val="8508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5579-46DB-8481-74D4C82BD175}"/>
            </c:ext>
          </c:extLst>
        </c:ser>
        <c:dLbls>
          <c:showLegendKey val="0"/>
          <c:showVal val="0"/>
          <c:showCatName val="0"/>
          <c:showSerName val="0"/>
          <c:showPercent val="0"/>
          <c:showBubbleSize val="0"/>
        </c:dLbls>
        <c:marker val="1"/>
        <c:smooth val="0"/>
        <c:axId val="85078400"/>
        <c:axId val="85080320"/>
      </c:lineChart>
      <c:dateAx>
        <c:axId val="85078400"/>
        <c:scaling>
          <c:orientation val="minMax"/>
        </c:scaling>
        <c:delete val="1"/>
        <c:axPos val="b"/>
        <c:numFmt formatCode="ge" sourceLinked="1"/>
        <c:majorTickMark val="none"/>
        <c:minorTickMark val="none"/>
        <c:tickLblPos val="none"/>
        <c:crossAx val="85080320"/>
        <c:crosses val="autoZero"/>
        <c:auto val="1"/>
        <c:lblOffset val="100"/>
        <c:baseTimeUnit val="years"/>
      </c:dateAx>
      <c:valAx>
        <c:axId val="850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17.77</c:v>
                </c:pt>
                <c:pt idx="1">
                  <c:v>19.649999999999999</c:v>
                </c:pt>
                <c:pt idx="2">
                  <c:v>20.94</c:v>
                </c:pt>
                <c:pt idx="3">
                  <c:v>22.04</c:v>
                </c:pt>
                <c:pt idx="4">
                  <c:v>22.5</c:v>
                </c:pt>
              </c:numCache>
            </c:numRef>
          </c:val>
          <c:extLst xmlns:c16r2="http://schemas.microsoft.com/office/drawing/2015/06/chart">
            <c:ext xmlns:c16="http://schemas.microsoft.com/office/drawing/2014/chart" uri="{C3380CC4-5D6E-409C-BE32-E72D297353CC}">
              <c16:uniqueId val="{00000000-9FDA-456C-9148-E5F0FBC20EB5}"/>
            </c:ext>
          </c:extLst>
        </c:ser>
        <c:dLbls>
          <c:showLegendKey val="0"/>
          <c:showVal val="0"/>
          <c:showCatName val="0"/>
          <c:showSerName val="0"/>
          <c:showPercent val="0"/>
          <c:showBubbleSize val="0"/>
        </c:dLbls>
        <c:gapWidth val="150"/>
        <c:axId val="85111552"/>
        <c:axId val="8511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9FDA-456C-9148-E5F0FBC20EB5}"/>
            </c:ext>
          </c:extLst>
        </c:ser>
        <c:dLbls>
          <c:showLegendKey val="0"/>
          <c:showVal val="0"/>
          <c:showCatName val="0"/>
          <c:showSerName val="0"/>
          <c:showPercent val="0"/>
          <c:showBubbleSize val="0"/>
        </c:dLbls>
        <c:marker val="1"/>
        <c:smooth val="0"/>
        <c:axId val="85111552"/>
        <c:axId val="85113472"/>
      </c:lineChart>
      <c:dateAx>
        <c:axId val="85111552"/>
        <c:scaling>
          <c:orientation val="minMax"/>
        </c:scaling>
        <c:delete val="1"/>
        <c:axPos val="b"/>
        <c:numFmt formatCode="ge" sourceLinked="1"/>
        <c:majorTickMark val="none"/>
        <c:minorTickMark val="none"/>
        <c:tickLblPos val="none"/>
        <c:crossAx val="85113472"/>
        <c:crosses val="autoZero"/>
        <c:auto val="1"/>
        <c:lblOffset val="100"/>
        <c:baseTimeUnit val="years"/>
      </c:dateAx>
      <c:valAx>
        <c:axId val="851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8A-4BEB-AEB1-91860D420EF6}"/>
            </c:ext>
          </c:extLst>
        </c:ser>
        <c:dLbls>
          <c:showLegendKey val="0"/>
          <c:showVal val="0"/>
          <c:showCatName val="0"/>
          <c:showSerName val="0"/>
          <c:showPercent val="0"/>
          <c:showBubbleSize val="0"/>
        </c:dLbls>
        <c:gapWidth val="150"/>
        <c:axId val="84761984"/>
        <c:axId val="8476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C8A-4BEB-AEB1-91860D420EF6}"/>
            </c:ext>
          </c:extLst>
        </c:ser>
        <c:dLbls>
          <c:showLegendKey val="0"/>
          <c:showVal val="0"/>
          <c:showCatName val="0"/>
          <c:showSerName val="0"/>
          <c:showPercent val="0"/>
          <c:showBubbleSize val="0"/>
        </c:dLbls>
        <c:marker val="1"/>
        <c:smooth val="0"/>
        <c:axId val="84761984"/>
        <c:axId val="84768256"/>
      </c:lineChart>
      <c:dateAx>
        <c:axId val="84761984"/>
        <c:scaling>
          <c:orientation val="minMax"/>
        </c:scaling>
        <c:delete val="1"/>
        <c:axPos val="b"/>
        <c:numFmt formatCode="ge" sourceLinked="1"/>
        <c:majorTickMark val="none"/>
        <c:minorTickMark val="none"/>
        <c:tickLblPos val="none"/>
        <c:crossAx val="84768256"/>
        <c:crosses val="autoZero"/>
        <c:auto val="1"/>
        <c:lblOffset val="100"/>
        <c:baseTimeUnit val="years"/>
      </c:dateAx>
      <c:valAx>
        <c:axId val="84768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7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656.22</c:v>
                </c:pt>
                <c:pt idx="1">
                  <c:v>543.66999999999996</c:v>
                </c:pt>
                <c:pt idx="2">
                  <c:v>592.54</c:v>
                </c:pt>
                <c:pt idx="3">
                  <c:v>582.98</c:v>
                </c:pt>
                <c:pt idx="4">
                  <c:v>623.91</c:v>
                </c:pt>
              </c:numCache>
            </c:numRef>
          </c:val>
          <c:extLst xmlns:c16r2="http://schemas.microsoft.com/office/drawing/2015/06/chart">
            <c:ext xmlns:c16="http://schemas.microsoft.com/office/drawing/2014/chart" uri="{C3380CC4-5D6E-409C-BE32-E72D297353CC}">
              <c16:uniqueId val="{00000000-3FB0-4455-98CF-A4BB8BC9C775}"/>
            </c:ext>
          </c:extLst>
        </c:ser>
        <c:dLbls>
          <c:showLegendKey val="0"/>
          <c:showVal val="0"/>
          <c:showCatName val="0"/>
          <c:showSerName val="0"/>
          <c:showPercent val="0"/>
          <c:showBubbleSize val="0"/>
        </c:dLbls>
        <c:gapWidth val="150"/>
        <c:axId val="84815872"/>
        <c:axId val="8481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3FB0-4455-98CF-A4BB8BC9C775}"/>
            </c:ext>
          </c:extLst>
        </c:ser>
        <c:dLbls>
          <c:showLegendKey val="0"/>
          <c:showVal val="0"/>
          <c:showCatName val="0"/>
          <c:showSerName val="0"/>
          <c:showPercent val="0"/>
          <c:showBubbleSize val="0"/>
        </c:dLbls>
        <c:marker val="1"/>
        <c:smooth val="0"/>
        <c:axId val="84815872"/>
        <c:axId val="84817792"/>
      </c:lineChart>
      <c:dateAx>
        <c:axId val="84815872"/>
        <c:scaling>
          <c:orientation val="minMax"/>
        </c:scaling>
        <c:delete val="1"/>
        <c:axPos val="b"/>
        <c:numFmt formatCode="ge" sourceLinked="1"/>
        <c:majorTickMark val="none"/>
        <c:minorTickMark val="none"/>
        <c:tickLblPos val="none"/>
        <c:crossAx val="84817792"/>
        <c:crosses val="autoZero"/>
        <c:auto val="1"/>
        <c:lblOffset val="100"/>
        <c:baseTimeUnit val="years"/>
      </c:dateAx>
      <c:valAx>
        <c:axId val="84817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8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39.35</c:v>
                </c:pt>
                <c:pt idx="1">
                  <c:v>36.4</c:v>
                </c:pt>
                <c:pt idx="2">
                  <c:v>31.73</c:v>
                </c:pt>
                <c:pt idx="3">
                  <c:v>28.03</c:v>
                </c:pt>
                <c:pt idx="4">
                  <c:v>25.09</c:v>
                </c:pt>
              </c:numCache>
            </c:numRef>
          </c:val>
          <c:extLst xmlns:c16r2="http://schemas.microsoft.com/office/drawing/2015/06/chart">
            <c:ext xmlns:c16="http://schemas.microsoft.com/office/drawing/2014/chart" uri="{C3380CC4-5D6E-409C-BE32-E72D297353CC}">
              <c16:uniqueId val="{00000000-A180-4DC2-BFF7-84EF624DC535}"/>
            </c:ext>
          </c:extLst>
        </c:ser>
        <c:dLbls>
          <c:showLegendKey val="0"/>
          <c:showVal val="0"/>
          <c:showCatName val="0"/>
          <c:showSerName val="0"/>
          <c:showPercent val="0"/>
          <c:showBubbleSize val="0"/>
        </c:dLbls>
        <c:gapWidth val="150"/>
        <c:axId val="84936960"/>
        <c:axId val="8493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A180-4DC2-BFF7-84EF624DC535}"/>
            </c:ext>
          </c:extLst>
        </c:ser>
        <c:dLbls>
          <c:showLegendKey val="0"/>
          <c:showVal val="0"/>
          <c:showCatName val="0"/>
          <c:showSerName val="0"/>
          <c:showPercent val="0"/>
          <c:showBubbleSize val="0"/>
        </c:dLbls>
        <c:marker val="1"/>
        <c:smooth val="0"/>
        <c:axId val="84936960"/>
        <c:axId val="84939136"/>
      </c:lineChart>
      <c:dateAx>
        <c:axId val="84936960"/>
        <c:scaling>
          <c:orientation val="minMax"/>
        </c:scaling>
        <c:delete val="1"/>
        <c:axPos val="b"/>
        <c:numFmt formatCode="ge" sourceLinked="1"/>
        <c:majorTickMark val="none"/>
        <c:minorTickMark val="none"/>
        <c:tickLblPos val="none"/>
        <c:crossAx val="84939136"/>
        <c:crosses val="autoZero"/>
        <c:auto val="1"/>
        <c:lblOffset val="100"/>
        <c:baseTimeUnit val="years"/>
      </c:dateAx>
      <c:valAx>
        <c:axId val="84939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9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105.93</c:v>
                </c:pt>
                <c:pt idx="1">
                  <c:v>118.5</c:v>
                </c:pt>
                <c:pt idx="2">
                  <c:v>117.57</c:v>
                </c:pt>
                <c:pt idx="3">
                  <c:v>115.98</c:v>
                </c:pt>
                <c:pt idx="4">
                  <c:v>115.04</c:v>
                </c:pt>
              </c:numCache>
            </c:numRef>
          </c:val>
          <c:extLst xmlns:c16r2="http://schemas.microsoft.com/office/drawing/2015/06/chart">
            <c:ext xmlns:c16="http://schemas.microsoft.com/office/drawing/2014/chart" uri="{C3380CC4-5D6E-409C-BE32-E72D297353CC}">
              <c16:uniqueId val="{00000000-75B4-409D-B572-094774201817}"/>
            </c:ext>
          </c:extLst>
        </c:ser>
        <c:dLbls>
          <c:showLegendKey val="0"/>
          <c:showVal val="0"/>
          <c:showCatName val="0"/>
          <c:showSerName val="0"/>
          <c:showPercent val="0"/>
          <c:showBubbleSize val="0"/>
        </c:dLbls>
        <c:gapWidth val="150"/>
        <c:axId val="84957824"/>
        <c:axId val="8498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75B4-409D-B572-094774201817}"/>
            </c:ext>
          </c:extLst>
        </c:ser>
        <c:dLbls>
          <c:showLegendKey val="0"/>
          <c:showVal val="0"/>
          <c:showCatName val="0"/>
          <c:showSerName val="0"/>
          <c:showPercent val="0"/>
          <c:showBubbleSize val="0"/>
        </c:dLbls>
        <c:marker val="1"/>
        <c:smooth val="0"/>
        <c:axId val="84957824"/>
        <c:axId val="84984576"/>
      </c:lineChart>
      <c:dateAx>
        <c:axId val="84957824"/>
        <c:scaling>
          <c:orientation val="minMax"/>
        </c:scaling>
        <c:delete val="1"/>
        <c:axPos val="b"/>
        <c:numFmt formatCode="ge" sourceLinked="1"/>
        <c:majorTickMark val="none"/>
        <c:minorTickMark val="none"/>
        <c:tickLblPos val="none"/>
        <c:crossAx val="84984576"/>
        <c:crosses val="autoZero"/>
        <c:auto val="1"/>
        <c:lblOffset val="100"/>
        <c:baseTimeUnit val="years"/>
      </c:dateAx>
      <c:valAx>
        <c:axId val="849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151.13</c:v>
                </c:pt>
                <c:pt idx="1">
                  <c:v>134.72</c:v>
                </c:pt>
                <c:pt idx="2">
                  <c:v>135.63999999999999</c:v>
                </c:pt>
                <c:pt idx="3">
                  <c:v>137.34</c:v>
                </c:pt>
                <c:pt idx="4">
                  <c:v>138.18</c:v>
                </c:pt>
              </c:numCache>
            </c:numRef>
          </c:val>
          <c:extLst xmlns:c16r2="http://schemas.microsoft.com/office/drawing/2015/06/chart">
            <c:ext xmlns:c16="http://schemas.microsoft.com/office/drawing/2014/chart" uri="{C3380CC4-5D6E-409C-BE32-E72D297353CC}">
              <c16:uniqueId val="{00000000-4FFA-4062-9D0E-CBFDED5E1E4D}"/>
            </c:ext>
          </c:extLst>
        </c:ser>
        <c:dLbls>
          <c:showLegendKey val="0"/>
          <c:showVal val="0"/>
          <c:showCatName val="0"/>
          <c:showSerName val="0"/>
          <c:showPercent val="0"/>
          <c:showBubbleSize val="0"/>
        </c:dLbls>
        <c:gapWidth val="150"/>
        <c:axId val="85138432"/>
        <c:axId val="8514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4FFA-4062-9D0E-CBFDED5E1E4D}"/>
            </c:ext>
          </c:extLst>
        </c:ser>
        <c:dLbls>
          <c:showLegendKey val="0"/>
          <c:showVal val="0"/>
          <c:showCatName val="0"/>
          <c:showSerName val="0"/>
          <c:showPercent val="0"/>
          <c:showBubbleSize val="0"/>
        </c:dLbls>
        <c:marker val="1"/>
        <c:smooth val="0"/>
        <c:axId val="85138432"/>
        <c:axId val="85144704"/>
      </c:lineChart>
      <c:dateAx>
        <c:axId val="85138432"/>
        <c:scaling>
          <c:orientation val="minMax"/>
        </c:scaling>
        <c:delete val="1"/>
        <c:axPos val="b"/>
        <c:numFmt formatCode="ge" sourceLinked="1"/>
        <c:majorTickMark val="none"/>
        <c:minorTickMark val="none"/>
        <c:tickLblPos val="none"/>
        <c:crossAx val="85144704"/>
        <c:crosses val="autoZero"/>
        <c:auto val="1"/>
        <c:lblOffset val="100"/>
        <c:baseTimeUnit val="years"/>
      </c:dateAx>
      <c:valAx>
        <c:axId val="8514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愛知県　西尾市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非設置</v>
      </c>
      <c r="AE8" s="82"/>
      <c r="AF8" s="82"/>
      <c r="AG8" s="82"/>
      <c r="AH8" s="82"/>
      <c r="AI8" s="82"/>
      <c r="AJ8" s="82"/>
      <c r="AK8" s="4"/>
      <c r="AL8" s="70">
        <f>データ!$R$6</f>
        <v>171899</v>
      </c>
      <c r="AM8" s="70"/>
      <c r="AN8" s="70"/>
      <c r="AO8" s="70"/>
      <c r="AP8" s="70"/>
      <c r="AQ8" s="70"/>
      <c r="AR8" s="70"/>
      <c r="AS8" s="70"/>
      <c r="AT8" s="66">
        <f>データ!$S$6</f>
        <v>161.22</v>
      </c>
      <c r="AU8" s="67"/>
      <c r="AV8" s="67"/>
      <c r="AW8" s="67"/>
      <c r="AX8" s="67"/>
      <c r="AY8" s="67"/>
      <c r="AZ8" s="67"/>
      <c r="BA8" s="67"/>
      <c r="BB8" s="69">
        <f>データ!$T$6</f>
        <v>1066.24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92.22</v>
      </c>
      <c r="J10" s="67"/>
      <c r="K10" s="67"/>
      <c r="L10" s="67"/>
      <c r="M10" s="67"/>
      <c r="N10" s="67"/>
      <c r="O10" s="68"/>
      <c r="P10" s="69">
        <f>データ!$P$6</f>
        <v>99.71</v>
      </c>
      <c r="Q10" s="69"/>
      <c r="R10" s="69"/>
      <c r="S10" s="69"/>
      <c r="T10" s="69"/>
      <c r="U10" s="69"/>
      <c r="V10" s="69"/>
      <c r="W10" s="70">
        <f>データ!$Q$6</f>
        <v>2300</v>
      </c>
      <c r="X10" s="70"/>
      <c r="Y10" s="70"/>
      <c r="Z10" s="70"/>
      <c r="AA10" s="70"/>
      <c r="AB10" s="70"/>
      <c r="AC10" s="70"/>
      <c r="AD10" s="2"/>
      <c r="AE10" s="2"/>
      <c r="AF10" s="2"/>
      <c r="AG10" s="2"/>
      <c r="AH10" s="4"/>
      <c r="AI10" s="4"/>
      <c r="AJ10" s="4"/>
      <c r="AK10" s="4"/>
      <c r="AL10" s="70">
        <f>データ!$U$6</f>
        <v>171405</v>
      </c>
      <c r="AM10" s="70"/>
      <c r="AN10" s="70"/>
      <c r="AO10" s="70"/>
      <c r="AP10" s="70"/>
      <c r="AQ10" s="70"/>
      <c r="AR10" s="70"/>
      <c r="AS10" s="70"/>
      <c r="AT10" s="66">
        <f>データ!$V$6</f>
        <v>134.88</v>
      </c>
      <c r="AU10" s="67"/>
      <c r="AV10" s="67"/>
      <c r="AW10" s="67"/>
      <c r="AX10" s="67"/>
      <c r="AY10" s="67"/>
      <c r="AZ10" s="67"/>
      <c r="BA10" s="67"/>
      <c r="BB10" s="69">
        <f>データ!$W$6</f>
        <v>1270.8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FhAt285bjcyWXww7PWZOn85FAN2oYJcjcb3UALa3abNIUumga2SApMXFCG1mKSp99cO7VfjsB7yYAjdnRXMU3g==" saltValue="RdXVz7bfghU6Mhks03kP3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232131</v>
      </c>
      <c r="D6" s="33">
        <f t="shared" si="3"/>
        <v>46</v>
      </c>
      <c r="E6" s="33">
        <f t="shared" si="3"/>
        <v>1</v>
      </c>
      <c r="F6" s="33">
        <f t="shared" si="3"/>
        <v>0</v>
      </c>
      <c r="G6" s="33">
        <f t="shared" si="3"/>
        <v>1</v>
      </c>
      <c r="H6" s="33" t="str">
        <f t="shared" si="3"/>
        <v>愛知県　西尾市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92.22</v>
      </c>
      <c r="P6" s="34">
        <f t="shared" si="3"/>
        <v>99.71</v>
      </c>
      <c r="Q6" s="34">
        <f t="shared" si="3"/>
        <v>2300</v>
      </c>
      <c r="R6" s="34">
        <f t="shared" si="3"/>
        <v>171899</v>
      </c>
      <c r="S6" s="34">
        <f t="shared" si="3"/>
        <v>161.22</v>
      </c>
      <c r="T6" s="34">
        <f t="shared" si="3"/>
        <v>1066.24</v>
      </c>
      <c r="U6" s="34">
        <f t="shared" si="3"/>
        <v>171405</v>
      </c>
      <c r="V6" s="34">
        <f t="shared" si="3"/>
        <v>134.88</v>
      </c>
      <c r="W6" s="34">
        <f t="shared" si="3"/>
        <v>1270.8</v>
      </c>
      <c r="X6" s="35">
        <f>IF(X7="",NA(),X7)</f>
        <v>110.57</v>
      </c>
      <c r="Y6" s="35">
        <f t="shared" ref="Y6:AG6" si="4">IF(Y7="",NA(),Y7)</f>
        <v>122.25</v>
      </c>
      <c r="Z6" s="35">
        <f t="shared" si="4"/>
        <v>120.5</v>
      </c>
      <c r="AA6" s="35">
        <f t="shared" si="4"/>
        <v>119.71</v>
      </c>
      <c r="AB6" s="35">
        <f t="shared" si="4"/>
        <v>117.53</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656.22</v>
      </c>
      <c r="AU6" s="35">
        <f t="shared" ref="AU6:BC6" si="6">IF(AU7="",NA(),AU7)</f>
        <v>543.66999999999996</v>
      </c>
      <c r="AV6" s="35">
        <f t="shared" si="6"/>
        <v>592.54</v>
      </c>
      <c r="AW6" s="35">
        <f t="shared" si="6"/>
        <v>582.98</v>
      </c>
      <c r="AX6" s="35">
        <f t="shared" si="6"/>
        <v>623.91</v>
      </c>
      <c r="AY6" s="35">
        <f t="shared" si="6"/>
        <v>628.34</v>
      </c>
      <c r="AZ6" s="35">
        <f t="shared" si="6"/>
        <v>289.8</v>
      </c>
      <c r="BA6" s="35">
        <f t="shared" si="6"/>
        <v>299.44</v>
      </c>
      <c r="BB6" s="35">
        <f t="shared" si="6"/>
        <v>311.99</v>
      </c>
      <c r="BC6" s="35">
        <f t="shared" si="6"/>
        <v>307.83</v>
      </c>
      <c r="BD6" s="34" t="str">
        <f>IF(BD7="","",IF(BD7="-","【-】","【"&amp;SUBSTITUTE(TEXT(BD7,"#,##0.00"),"-","△")&amp;"】"))</f>
        <v>【264.34】</v>
      </c>
      <c r="BE6" s="35">
        <f>IF(BE7="",NA(),BE7)</f>
        <v>39.35</v>
      </c>
      <c r="BF6" s="35">
        <f t="shared" ref="BF6:BN6" si="7">IF(BF7="",NA(),BF7)</f>
        <v>36.4</v>
      </c>
      <c r="BG6" s="35">
        <f t="shared" si="7"/>
        <v>31.73</v>
      </c>
      <c r="BH6" s="35">
        <f t="shared" si="7"/>
        <v>28.03</v>
      </c>
      <c r="BI6" s="35">
        <f t="shared" si="7"/>
        <v>25.09</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105.93</v>
      </c>
      <c r="BQ6" s="35">
        <f t="shared" ref="BQ6:BY6" si="8">IF(BQ7="",NA(),BQ7)</f>
        <v>118.5</v>
      </c>
      <c r="BR6" s="35">
        <f t="shared" si="8"/>
        <v>117.57</v>
      </c>
      <c r="BS6" s="35">
        <f t="shared" si="8"/>
        <v>115.98</v>
      </c>
      <c r="BT6" s="35">
        <f t="shared" si="8"/>
        <v>115.04</v>
      </c>
      <c r="BU6" s="35">
        <f t="shared" si="8"/>
        <v>99.89</v>
      </c>
      <c r="BV6" s="35">
        <f t="shared" si="8"/>
        <v>107.05</v>
      </c>
      <c r="BW6" s="35">
        <f t="shared" si="8"/>
        <v>106.4</v>
      </c>
      <c r="BX6" s="35">
        <f t="shared" si="8"/>
        <v>107.61</v>
      </c>
      <c r="BY6" s="35">
        <f t="shared" si="8"/>
        <v>106.02</v>
      </c>
      <c r="BZ6" s="34" t="str">
        <f>IF(BZ7="","",IF(BZ7="-","【-】","【"&amp;SUBSTITUTE(TEXT(BZ7,"#,##0.00"),"-","△")&amp;"】"))</f>
        <v>【104.36】</v>
      </c>
      <c r="CA6" s="35">
        <f>IF(CA7="",NA(),CA7)</f>
        <v>151.13</v>
      </c>
      <c r="CB6" s="35">
        <f t="shared" ref="CB6:CJ6" si="9">IF(CB7="",NA(),CB7)</f>
        <v>134.72</v>
      </c>
      <c r="CC6" s="35">
        <f t="shared" si="9"/>
        <v>135.63999999999999</v>
      </c>
      <c r="CD6" s="35">
        <f t="shared" si="9"/>
        <v>137.34</v>
      </c>
      <c r="CE6" s="35">
        <f t="shared" si="9"/>
        <v>138.18</v>
      </c>
      <c r="CF6" s="35">
        <f t="shared" si="9"/>
        <v>165.34</v>
      </c>
      <c r="CG6" s="35">
        <f t="shared" si="9"/>
        <v>155.09</v>
      </c>
      <c r="CH6" s="35">
        <f t="shared" si="9"/>
        <v>156.29</v>
      </c>
      <c r="CI6" s="35">
        <f t="shared" si="9"/>
        <v>155.69</v>
      </c>
      <c r="CJ6" s="35">
        <f t="shared" si="9"/>
        <v>158.6</v>
      </c>
      <c r="CK6" s="34" t="str">
        <f>IF(CK7="","",IF(CK7="-","【-】","【"&amp;SUBSTITUTE(TEXT(CK7,"#,##0.00"),"-","△")&amp;"】"))</f>
        <v>【165.71】</v>
      </c>
      <c r="CL6" s="35">
        <f>IF(CL7="",NA(),CL7)</f>
        <v>74.7</v>
      </c>
      <c r="CM6" s="35">
        <f t="shared" ref="CM6:CU6" si="10">IF(CM7="",NA(),CM7)</f>
        <v>73.92</v>
      </c>
      <c r="CN6" s="35">
        <f t="shared" si="10"/>
        <v>73.67</v>
      </c>
      <c r="CO6" s="35">
        <f t="shared" si="10"/>
        <v>73.05</v>
      </c>
      <c r="CP6" s="35">
        <f t="shared" si="10"/>
        <v>84.07</v>
      </c>
      <c r="CQ6" s="35">
        <f t="shared" si="10"/>
        <v>62.15</v>
      </c>
      <c r="CR6" s="35">
        <f t="shared" si="10"/>
        <v>61.61</v>
      </c>
      <c r="CS6" s="35">
        <f t="shared" si="10"/>
        <v>62.34</v>
      </c>
      <c r="CT6" s="35">
        <f t="shared" si="10"/>
        <v>62.46</v>
      </c>
      <c r="CU6" s="35">
        <f t="shared" si="10"/>
        <v>62.88</v>
      </c>
      <c r="CV6" s="34" t="str">
        <f>IF(CV7="","",IF(CV7="-","【-】","【"&amp;SUBSTITUTE(TEXT(CV7,"#,##0.00"),"-","△")&amp;"】"))</f>
        <v>【60.41】</v>
      </c>
      <c r="CW6" s="35">
        <f>IF(CW7="",NA(),CW7)</f>
        <v>92.31</v>
      </c>
      <c r="CX6" s="35">
        <f t="shared" ref="CX6:DF6" si="11">IF(CX7="",NA(),CX7)</f>
        <v>92</v>
      </c>
      <c r="CY6" s="35">
        <f t="shared" si="11"/>
        <v>92.41</v>
      </c>
      <c r="CZ6" s="35">
        <f t="shared" si="11"/>
        <v>93.82</v>
      </c>
      <c r="DA6" s="35">
        <f t="shared" si="11"/>
        <v>94.5</v>
      </c>
      <c r="DB6" s="35">
        <f t="shared" si="11"/>
        <v>90.64</v>
      </c>
      <c r="DC6" s="35">
        <f t="shared" si="11"/>
        <v>90.23</v>
      </c>
      <c r="DD6" s="35">
        <f t="shared" si="11"/>
        <v>90.15</v>
      </c>
      <c r="DE6" s="35">
        <f t="shared" si="11"/>
        <v>90.62</v>
      </c>
      <c r="DF6" s="35">
        <f t="shared" si="11"/>
        <v>90.13</v>
      </c>
      <c r="DG6" s="34" t="str">
        <f>IF(DG7="","",IF(DG7="-","【-】","【"&amp;SUBSTITUTE(TEXT(DG7,"#,##0.00"),"-","△")&amp;"】"))</f>
        <v>【89.93】</v>
      </c>
      <c r="DH6" s="35">
        <f>IF(DH7="",NA(),DH7)</f>
        <v>44.17</v>
      </c>
      <c r="DI6" s="35">
        <f t="shared" ref="DI6:DQ6" si="12">IF(DI7="",NA(),DI7)</f>
        <v>42.39</v>
      </c>
      <c r="DJ6" s="35">
        <f t="shared" si="12"/>
        <v>43.35</v>
      </c>
      <c r="DK6" s="35">
        <f t="shared" si="12"/>
        <v>43.94</v>
      </c>
      <c r="DL6" s="35">
        <f t="shared" si="12"/>
        <v>44.46</v>
      </c>
      <c r="DM6" s="35">
        <f t="shared" si="12"/>
        <v>43.24</v>
      </c>
      <c r="DN6" s="35">
        <f t="shared" si="12"/>
        <v>46.36</v>
      </c>
      <c r="DO6" s="35">
        <f t="shared" si="12"/>
        <v>47.37</v>
      </c>
      <c r="DP6" s="35">
        <f t="shared" si="12"/>
        <v>48.01</v>
      </c>
      <c r="DQ6" s="35">
        <f t="shared" si="12"/>
        <v>48.01</v>
      </c>
      <c r="DR6" s="34" t="str">
        <f>IF(DR7="","",IF(DR7="-","【-】","【"&amp;SUBSTITUTE(TEXT(DR7,"#,##0.00"),"-","△")&amp;"】"))</f>
        <v>【48.12】</v>
      </c>
      <c r="DS6" s="35">
        <f>IF(DS7="",NA(),DS7)</f>
        <v>17.77</v>
      </c>
      <c r="DT6" s="35">
        <f t="shared" ref="DT6:EB6" si="13">IF(DT7="",NA(),DT7)</f>
        <v>19.649999999999999</v>
      </c>
      <c r="DU6" s="35">
        <f t="shared" si="13"/>
        <v>20.94</v>
      </c>
      <c r="DV6" s="35">
        <f t="shared" si="13"/>
        <v>22.04</v>
      </c>
      <c r="DW6" s="35">
        <f t="shared" si="13"/>
        <v>22.5</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1</v>
      </c>
      <c r="EE6" s="35">
        <f t="shared" ref="EE6:EM6" si="14">IF(EE7="",NA(),EE7)</f>
        <v>0.96</v>
      </c>
      <c r="EF6" s="35">
        <f t="shared" si="14"/>
        <v>0.75</v>
      </c>
      <c r="EG6" s="35">
        <f t="shared" si="14"/>
        <v>0.77</v>
      </c>
      <c r="EH6" s="35">
        <f t="shared" si="14"/>
        <v>0.81</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232131</v>
      </c>
      <c r="D7" s="37">
        <v>46</v>
      </c>
      <c r="E7" s="37">
        <v>1</v>
      </c>
      <c r="F7" s="37">
        <v>0</v>
      </c>
      <c r="G7" s="37">
        <v>1</v>
      </c>
      <c r="H7" s="37" t="s">
        <v>105</v>
      </c>
      <c r="I7" s="37" t="s">
        <v>106</v>
      </c>
      <c r="J7" s="37" t="s">
        <v>107</v>
      </c>
      <c r="K7" s="37" t="s">
        <v>108</v>
      </c>
      <c r="L7" s="37" t="s">
        <v>109</v>
      </c>
      <c r="M7" s="37" t="s">
        <v>110</v>
      </c>
      <c r="N7" s="38" t="s">
        <v>111</v>
      </c>
      <c r="O7" s="38">
        <v>92.22</v>
      </c>
      <c r="P7" s="38">
        <v>99.71</v>
      </c>
      <c r="Q7" s="38">
        <v>2300</v>
      </c>
      <c r="R7" s="38">
        <v>171899</v>
      </c>
      <c r="S7" s="38">
        <v>161.22</v>
      </c>
      <c r="T7" s="38">
        <v>1066.24</v>
      </c>
      <c r="U7" s="38">
        <v>171405</v>
      </c>
      <c r="V7" s="38">
        <v>134.88</v>
      </c>
      <c r="W7" s="38">
        <v>1270.8</v>
      </c>
      <c r="X7" s="38">
        <v>110.57</v>
      </c>
      <c r="Y7" s="38">
        <v>122.25</v>
      </c>
      <c r="Z7" s="38">
        <v>120.5</v>
      </c>
      <c r="AA7" s="38">
        <v>119.71</v>
      </c>
      <c r="AB7" s="38">
        <v>117.53</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656.22</v>
      </c>
      <c r="AU7" s="38">
        <v>543.66999999999996</v>
      </c>
      <c r="AV7" s="38">
        <v>592.54</v>
      </c>
      <c r="AW7" s="38">
        <v>582.98</v>
      </c>
      <c r="AX7" s="38">
        <v>623.91</v>
      </c>
      <c r="AY7" s="38">
        <v>628.34</v>
      </c>
      <c r="AZ7" s="38">
        <v>289.8</v>
      </c>
      <c r="BA7" s="38">
        <v>299.44</v>
      </c>
      <c r="BB7" s="38">
        <v>311.99</v>
      </c>
      <c r="BC7" s="38">
        <v>307.83</v>
      </c>
      <c r="BD7" s="38">
        <v>264.33999999999997</v>
      </c>
      <c r="BE7" s="38">
        <v>39.35</v>
      </c>
      <c r="BF7" s="38">
        <v>36.4</v>
      </c>
      <c r="BG7" s="38">
        <v>31.73</v>
      </c>
      <c r="BH7" s="38">
        <v>28.03</v>
      </c>
      <c r="BI7" s="38">
        <v>25.09</v>
      </c>
      <c r="BJ7" s="38">
        <v>297.13</v>
      </c>
      <c r="BK7" s="38">
        <v>301.99</v>
      </c>
      <c r="BL7" s="38">
        <v>298.08999999999997</v>
      </c>
      <c r="BM7" s="38">
        <v>291.77999999999997</v>
      </c>
      <c r="BN7" s="38">
        <v>295.44</v>
      </c>
      <c r="BO7" s="38">
        <v>274.27</v>
      </c>
      <c r="BP7" s="38">
        <v>105.93</v>
      </c>
      <c r="BQ7" s="38">
        <v>118.5</v>
      </c>
      <c r="BR7" s="38">
        <v>117.57</v>
      </c>
      <c r="BS7" s="38">
        <v>115.98</v>
      </c>
      <c r="BT7" s="38">
        <v>115.04</v>
      </c>
      <c r="BU7" s="38">
        <v>99.89</v>
      </c>
      <c r="BV7" s="38">
        <v>107.05</v>
      </c>
      <c r="BW7" s="38">
        <v>106.4</v>
      </c>
      <c r="BX7" s="38">
        <v>107.61</v>
      </c>
      <c r="BY7" s="38">
        <v>106.02</v>
      </c>
      <c r="BZ7" s="38">
        <v>104.36</v>
      </c>
      <c r="CA7" s="38">
        <v>151.13</v>
      </c>
      <c r="CB7" s="38">
        <v>134.72</v>
      </c>
      <c r="CC7" s="38">
        <v>135.63999999999999</v>
      </c>
      <c r="CD7" s="38">
        <v>137.34</v>
      </c>
      <c r="CE7" s="38">
        <v>138.18</v>
      </c>
      <c r="CF7" s="38">
        <v>165.34</v>
      </c>
      <c r="CG7" s="38">
        <v>155.09</v>
      </c>
      <c r="CH7" s="38">
        <v>156.29</v>
      </c>
      <c r="CI7" s="38">
        <v>155.69</v>
      </c>
      <c r="CJ7" s="38">
        <v>158.6</v>
      </c>
      <c r="CK7" s="38">
        <v>165.71</v>
      </c>
      <c r="CL7" s="38">
        <v>74.7</v>
      </c>
      <c r="CM7" s="38">
        <v>73.92</v>
      </c>
      <c r="CN7" s="38">
        <v>73.67</v>
      </c>
      <c r="CO7" s="38">
        <v>73.05</v>
      </c>
      <c r="CP7" s="38">
        <v>84.07</v>
      </c>
      <c r="CQ7" s="38">
        <v>62.15</v>
      </c>
      <c r="CR7" s="38">
        <v>61.61</v>
      </c>
      <c r="CS7" s="38">
        <v>62.34</v>
      </c>
      <c r="CT7" s="38">
        <v>62.46</v>
      </c>
      <c r="CU7" s="38">
        <v>62.88</v>
      </c>
      <c r="CV7" s="38">
        <v>60.41</v>
      </c>
      <c r="CW7" s="38">
        <v>92.31</v>
      </c>
      <c r="CX7" s="38">
        <v>92</v>
      </c>
      <c r="CY7" s="38">
        <v>92.41</v>
      </c>
      <c r="CZ7" s="38">
        <v>93.82</v>
      </c>
      <c r="DA7" s="38">
        <v>94.5</v>
      </c>
      <c r="DB7" s="38">
        <v>90.64</v>
      </c>
      <c r="DC7" s="38">
        <v>90.23</v>
      </c>
      <c r="DD7" s="38">
        <v>90.15</v>
      </c>
      <c r="DE7" s="38">
        <v>90.62</v>
      </c>
      <c r="DF7" s="38">
        <v>90.13</v>
      </c>
      <c r="DG7" s="38">
        <v>89.93</v>
      </c>
      <c r="DH7" s="38">
        <v>44.17</v>
      </c>
      <c r="DI7" s="38">
        <v>42.39</v>
      </c>
      <c r="DJ7" s="38">
        <v>43.35</v>
      </c>
      <c r="DK7" s="38">
        <v>43.94</v>
      </c>
      <c r="DL7" s="38">
        <v>44.46</v>
      </c>
      <c r="DM7" s="38">
        <v>43.24</v>
      </c>
      <c r="DN7" s="38">
        <v>46.36</v>
      </c>
      <c r="DO7" s="38">
        <v>47.37</v>
      </c>
      <c r="DP7" s="38">
        <v>48.01</v>
      </c>
      <c r="DQ7" s="38">
        <v>48.01</v>
      </c>
      <c r="DR7" s="38">
        <v>48.12</v>
      </c>
      <c r="DS7" s="38">
        <v>17.77</v>
      </c>
      <c r="DT7" s="38">
        <v>19.649999999999999</v>
      </c>
      <c r="DU7" s="38">
        <v>20.94</v>
      </c>
      <c r="DV7" s="38">
        <v>22.04</v>
      </c>
      <c r="DW7" s="38">
        <v>22.5</v>
      </c>
      <c r="DX7" s="38">
        <v>12.21</v>
      </c>
      <c r="DY7" s="38">
        <v>13.57</v>
      </c>
      <c r="DZ7" s="38">
        <v>14.27</v>
      </c>
      <c r="EA7" s="38">
        <v>16.170000000000002</v>
      </c>
      <c r="EB7" s="38">
        <v>16.600000000000001</v>
      </c>
      <c r="EC7" s="38">
        <v>15.89</v>
      </c>
      <c r="ED7" s="38">
        <v>1</v>
      </c>
      <c r="EE7" s="38">
        <v>0.96</v>
      </c>
      <c r="EF7" s="38">
        <v>0.75</v>
      </c>
      <c r="EG7" s="38">
        <v>0.77</v>
      </c>
      <c r="EH7" s="38">
        <v>0.81</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深谷　哲央</cp:lastModifiedBy>
  <cp:lastPrinted>2019-01-17T07:07:03Z</cp:lastPrinted>
  <dcterms:created xsi:type="dcterms:W3CDTF">2018-12-03T08:32:50Z</dcterms:created>
  <dcterms:modified xsi:type="dcterms:W3CDTF">2019-02-07T06:45:16Z</dcterms:modified>
  <cp:category/>
</cp:coreProperties>
</file>