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LAAUl+YpHhKEM8uwmWIMhjI3OJkQhhbaQvZh1HNab/dRtzE5M6WY6fm2wdije4raSrogKF8bkQATSBAjHDMJQ==" workbookSaltValue="7u2tlGwGUKR7YYrN8mQAZ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54" i="4" l="1"/>
  <c r="MN32" i="4"/>
  <c r="MH78" i="4"/>
  <c r="IZ54" i="4"/>
  <c r="IZ32" i="4"/>
  <c r="FL54" i="4"/>
  <c r="HM78" i="4"/>
  <c r="FL32" i="4"/>
  <c r="CS78" i="4"/>
  <c r="BX54" i="4"/>
  <c r="BX32" i="4"/>
  <c r="C11" i="5"/>
  <c r="D11" i="5"/>
  <c r="E11" i="5"/>
  <c r="B11" i="5"/>
  <c r="KC78" i="4" l="1"/>
  <c r="HG54" i="4"/>
  <c r="HG32" i="4"/>
  <c r="FH78" i="4"/>
  <c r="DS54" i="4"/>
  <c r="DS32" i="4"/>
  <c r="AN78" i="4"/>
  <c r="AE54" i="4"/>
  <c r="AE32" i="4"/>
  <c r="KU54" i="4"/>
  <c r="KU32" i="4"/>
  <c r="KF54" i="4"/>
  <c r="KF32" i="4"/>
  <c r="JJ78" i="4"/>
  <c r="GR54" i="4"/>
  <c r="GR32" i="4"/>
  <c r="EO78" i="4"/>
  <c r="DD54" i="4"/>
  <c r="DD32" i="4"/>
  <c r="U78" i="4"/>
  <c r="P54" i="4"/>
  <c r="P32" i="4"/>
  <c r="BZ78" i="4"/>
  <c r="BI54" i="4"/>
  <c r="BI32" i="4"/>
  <c r="LY54" i="4"/>
  <c r="LY32" i="4"/>
  <c r="LO78" i="4"/>
  <c r="IK32" i="4"/>
  <c r="IK54"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<sst xmlns="http://schemas.openxmlformats.org/spreadsheetml/2006/main" count="288" uniqueCount="152">
  <si>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</si>
  <si>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</si>
  <si>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</si>
  <si>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</si>
  <si>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</si>
  <si>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</si>
  <si>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</si>
  <si>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</si>
  <si>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</si>
  <si>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</si>
  <si>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</si>
  <si>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</si>
  <si>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</si>
  <si>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</si>
  <si>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</si>
  <si>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</si>
  <si>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</si>
  <si>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</si>
  <si>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</si>
  <si>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</si>
  <si>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</si>
  <si>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</si>
  <si>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</si>
  <si>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</si>
  <si>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</si>
  <si>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</si>
  <si>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</si>
  <si>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</si>
  <si>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</si>
  <si>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</si>
  <si>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</si>
  <si>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</si>
  <si>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</si>
  <si>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</si>
  <si>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</si>
  <si>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</si>
  <si>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</si>
  <si>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</si>
  <si>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</si>
  <si>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</si>
  <si>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</si>
  <si>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</si>
  <si>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</si>
  <si>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</si>
  <si>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</si>
  <si>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</si>
  <si>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</si>
  <si>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</si>
  <si>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</si>
  <si>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</si>
  <si>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</si>
  <si>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</si>
  <si>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</si>
  <si>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</si>
  <si>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</si>
  <si>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</si>
  <si>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</si>
  <si>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</si>
  <si>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</si>
  <si>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</si>
  <si>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</si>
  <si>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</si>
  <si>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</si>
  <si>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</si>
  <si>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</si>
  <si>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</si>
  <si>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</si>
  <si>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</si>
  <si>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</si>
  <si>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</si>
  <si>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</si>
  <si>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</si>
  <si>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</si>
  <si>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</si>
  <si>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</si>
  <si>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</si>
  <si>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</si>
  <si>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</si>
  <si>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</si>
  <si>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</si>
  <si>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</si>
  <si>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</si>
  <si>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</si>
  <si>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</si>
  <si>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</si>
  <si>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</si>
  <si>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</si>
  <si>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</si>
  <si>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</si>
  <si>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</si>
  <si>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</si>
  <si>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</si>
  <si>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</si>
  <si>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</si>
  <si>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</si>
  <si>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</si>
  <si>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</si>
  <si>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</si>
  <si>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</si>
  <si>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</si>
  <si>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</si>
  <si>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</si>
  <si>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</si>
  <si>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</si>
  <si>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</si>
  <si>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</si>
  <si>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</si>
  <si>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</si>
  <si>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</si>
  <si>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</si>
  <si>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</si>
  <si>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</si>
  <si>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</si>
  <si>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</si>
  <si>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</si>
  <si>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</si>
  <si>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</si>
  <si>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</si>
  <si>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</si>
  <si>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</si>
  <si>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</si>
  <si>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</si>
  <si>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</si>
  <si>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</si>
  <si>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</si>
  <si>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</si>
  <si>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</si>
  <si>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</si>
  <si>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西尾市</t>
  </si>
  <si>
    <t>西尾市民病院</t>
  </si>
  <si>
    <t>当然財務</t>
  </si>
  <si>
    <t>病院事業</t>
  </si>
  <si>
    <t>一般病院</t>
  </si>
  <si>
    <t>300床以上～400床未満</t>
  </si>
  <si>
    <t>非設置</t>
  </si>
  <si>
    <t>直営</t>
  </si>
  <si>
    <t>対象</t>
  </si>
  <si>
    <t>未 訓 ガ</t>
  </si>
  <si>
    <t>救 臨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</si>
  <si>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</si>
  <si>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</si>
  <si>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</si>
  <si>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</si>
  <si>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</si>
  <si>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</si>
  <si>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</si>
  <si>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</si>
  <si>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</si>
  <si>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西尾市民17万人の命を守る地域の中核病院として、急性期医療と急性期を脱した患者の在宅に向けた医療を提供していく役割を担うとともに、地域の開業医と連携して、地域完結型医療に取り組んでいます。近年、増加基調である当院への救急車による搬送件数も年間約4,000台あり、近隣の公立病院を上回る水準となっています。また、災害時には、西尾市医師会、地域の医療機関と連携し、被災地への医療確保、被災した地域へ医療支援を行うため、地域の災害拠点病院の中心的な役割を担っています。</t>
    <rPh sb="0" eb="4">
      <t>ニシオシミン</t>
    </rPh>
    <rPh sb="6" eb="8">
      <t>マンニン</t>
    </rPh>
    <rPh sb="9" eb="10">
      <t>イノチ</t>
    </rPh>
    <rPh sb="11" eb="12">
      <t>マモ</t>
    </rPh>
    <rPh sb="13" eb="15">
      <t>チイキ</t>
    </rPh>
    <rPh sb="16" eb="18">
      <t>チュウカク</t>
    </rPh>
    <rPh sb="18" eb="20">
      <t>ビョウイン</t>
    </rPh>
    <rPh sb="24" eb="27">
      <t>キュウセイキ</t>
    </rPh>
    <rPh sb="27" eb="29">
      <t>イリョウ</t>
    </rPh>
    <rPh sb="30" eb="33">
      <t>キュウセイキ</t>
    </rPh>
    <rPh sb="34" eb="35">
      <t>ダッ</t>
    </rPh>
    <rPh sb="37" eb="39">
      <t>カンジャ</t>
    </rPh>
    <rPh sb="40" eb="42">
      <t>ザイタク</t>
    </rPh>
    <rPh sb="43" eb="44">
      <t>ム</t>
    </rPh>
    <rPh sb="46" eb="48">
      <t>イリョウ</t>
    </rPh>
    <rPh sb="49" eb="51">
      <t>テイキョウ</t>
    </rPh>
    <rPh sb="55" eb="57">
      <t>ヤクワリ</t>
    </rPh>
    <rPh sb="58" eb="59">
      <t>ニナ</t>
    </rPh>
    <rPh sb="65" eb="67">
      <t>チイキ</t>
    </rPh>
    <rPh sb="68" eb="71">
      <t>カイギョウイ</t>
    </rPh>
    <rPh sb="72" eb="74">
      <t>レンケイ</t>
    </rPh>
    <rPh sb="77" eb="79">
      <t>チイキ</t>
    </rPh>
    <rPh sb="79" eb="82">
      <t>カンケツガタ</t>
    </rPh>
    <rPh sb="82" eb="84">
      <t>イリョウ</t>
    </rPh>
    <rPh sb="85" eb="86">
      <t>ト</t>
    </rPh>
    <rPh sb="87" eb="88">
      <t>ク</t>
    </rPh>
    <rPh sb="94" eb="96">
      <t>キンネン</t>
    </rPh>
    <rPh sb="97" eb="99">
      <t>ゾウカ</t>
    </rPh>
    <rPh sb="99" eb="101">
      <t>キチョウ</t>
    </rPh>
    <rPh sb="104" eb="106">
      <t>トウイン</t>
    </rPh>
    <rPh sb="108" eb="111">
      <t>キュウキュウシャ</t>
    </rPh>
    <rPh sb="114" eb="116">
      <t>ハンソウ</t>
    </rPh>
    <rPh sb="116" eb="118">
      <t>ケンスウ</t>
    </rPh>
    <rPh sb="119" eb="121">
      <t>ネンカン</t>
    </rPh>
    <rPh sb="121" eb="122">
      <t>ヤク</t>
    </rPh>
    <rPh sb="127" eb="128">
      <t>ダイ</t>
    </rPh>
    <rPh sb="131" eb="133">
      <t>キンリン</t>
    </rPh>
    <rPh sb="134" eb="136">
      <t>コウリツ</t>
    </rPh>
    <rPh sb="136" eb="138">
      <t>ビョウイン</t>
    </rPh>
    <rPh sb="139" eb="141">
      <t>ウワマワ</t>
    </rPh>
    <rPh sb="142" eb="144">
      <t>スイジュン</t>
    </rPh>
    <rPh sb="155" eb="157">
      <t>サイガイ</t>
    </rPh>
    <rPh sb="157" eb="158">
      <t>ジ</t>
    </rPh>
    <rPh sb="161" eb="164">
      <t>ニシオシ</t>
    </rPh>
    <rPh sb="164" eb="167">
      <t>イシカイ</t>
    </rPh>
    <rPh sb="168" eb="170">
      <t>チイキ</t>
    </rPh>
    <rPh sb="171" eb="173">
      <t>イリョウ</t>
    </rPh>
    <rPh sb="173" eb="175">
      <t>キカン</t>
    </rPh>
    <rPh sb="176" eb="178">
      <t>レンケイ</t>
    </rPh>
    <rPh sb="180" eb="183">
      <t>ヒサイチ</t>
    </rPh>
    <rPh sb="185" eb="187">
      <t>イリョウ</t>
    </rPh>
    <rPh sb="187" eb="189">
      <t>カクホ</t>
    </rPh>
    <rPh sb="190" eb="192">
      <t>ヒサイ</t>
    </rPh>
    <rPh sb="194" eb="196">
      <t>チイキ</t>
    </rPh>
    <rPh sb="197" eb="199">
      <t>イリョウ</t>
    </rPh>
    <rPh sb="199" eb="201">
      <t>シエン</t>
    </rPh>
    <rPh sb="202" eb="203">
      <t>オコナ</t>
    </rPh>
    <rPh sb="207" eb="209">
      <t>チイキ</t>
    </rPh>
    <rPh sb="210" eb="212">
      <t>サイガイ</t>
    </rPh>
    <rPh sb="212" eb="214">
      <t>キョテン</t>
    </rPh>
    <rPh sb="214" eb="216">
      <t>ビョウイン</t>
    </rPh>
    <rPh sb="217" eb="220">
      <t>チュウシンテキ</t>
    </rPh>
    <rPh sb="221" eb="223">
      <t>ヤクワリ</t>
    </rPh>
    <rPh sb="224" eb="225">
      <t>ニナ</t>
    </rPh>
    <phoneticPr fontId="5"/>
  </si>
  <si>
    <t>許可病床数の一部の返還や一部の病棟の休床、碧南市への今後のあり方に関する協議の申し入れを行うなど抜本的な改革に取り組んでおりますが、改革プランで掲げた多くの取り組みで根幹をなす、医師不足の解消には結びついておらず、実質的に19年連続となる純損失を計上している状況です。
当院としては、病院存続を念頭に置き、西尾市民の命を守ることを使命とし、西尾市民病院中期計画や西尾市民病院改革プランにおける各種取組項目を着実に実行し、また必要に応じて各種取組項目の見直しも検討し、安定した医療の提供が行える病院運営に努めます。
（平成29年度新公立病院改革プラン策定済、平成31年度新公立病院改革プラン見直し予定）</t>
    <rPh sb="0" eb="2">
      <t>キョカ</t>
    </rPh>
    <rPh sb="2" eb="5">
      <t>ビョウショウスウ</t>
    </rPh>
    <rPh sb="6" eb="8">
      <t>イチブ</t>
    </rPh>
    <rPh sb="9" eb="11">
      <t>ヘンカン</t>
    </rPh>
    <rPh sb="12" eb="14">
      <t>イチブ</t>
    </rPh>
    <rPh sb="15" eb="17">
      <t>ビョウトウ</t>
    </rPh>
    <rPh sb="18" eb="19">
      <t>キュウ</t>
    </rPh>
    <rPh sb="19" eb="20">
      <t>ショウ</t>
    </rPh>
    <rPh sb="21" eb="24">
      <t>ヘキナンシ</t>
    </rPh>
    <rPh sb="26" eb="28">
      <t>コンゴ</t>
    </rPh>
    <rPh sb="31" eb="32">
      <t>カタ</t>
    </rPh>
    <rPh sb="33" eb="34">
      <t>カン</t>
    </rPh>
    <rPh sb="36" eb="38">
      <t>キョウギ</t>
    </rPh>
    <rPh sb="39" eb="40">
      <t>モウ</t>
    </rPh>
    <rPh sb="41" eb="42">
      <t>イ</t>
    </rPh>
    <rPh sb="44" eb="45">
      <t>オコナ</t>
    </rPh>
    <rPh sb="48" eb="51">
      <t>バッポンテキ</t>
    </rPh>
    <rPh sb="52" eb="54">
      <t>カイカク</t>
    </rPh>
    <rPh sb="55" eb="56">
      <t>ト</t>
    </rPh>
    <rPh sb="57" eb="58">
      <t>ク</t>
    </rPh>
    <rPh sb="66" eb="68">
      <t>カイカク</t>
    </rPh>
    <rPh sb="72" eb="73">
      <t>カカ</t>
    </rPh>
    <rPh sb="75" eb="76">
      <t>オオ</t>
    </rPh>
    <rPh sb="78" eb="79">
      <t>ト</t>
    </rPh>
    <rPh sb="80" eb="81">
      <t>ク</t>
    </rPh>
    <rPh sb="83" eb="85">
      <t>コンカン</t>
    </rPh>
    <rPh sb="89" eb="91">
      <t>イシ</t>
    </rPh>
    <rPh sb="91" eb="93">
      <t>ブソク</t>
    </rPh>
    <rPh sb="94" eb="96">
      <t>カイショウ</t>
    </rPh>
    <rPh sb="98" eb="99">
      <t>ムス</t>
    </rPh>
    <rPh sb="107" eb="110">
      <t>ジッシツテキ</t>
    </rPh>
    <rPh sb="113" eb="114">
      <t>ネン</t>
    </rPh>
    <rPh sb="114" eb="116">
      <t>レンゾク</t>
    </rPh>
    <rPh sb="119" eb="120">
      <t>ジュン</t>
    </rPh>
    <rPh sb="120" eb="122">
      <t>ソンシツ</t>
    </rPh>
    <rPh sb="123" eb="125">
      <t>ケイジョウ</t>
    </rPh>
    <rPh sb="129" eb="131">
      <t>ジョウキョウ</t>
    </rPh>
    <rPh sb="135" eb="137">
      <t>トウイン</t>
    </rPh>
    <rPh sb="142" eb="144">
      <t>ビョウイン</t>
    </rPh>
    <rPh sb="144" eb="146">
      <t>ソンゾク</t>
    </rPh>
    <rPh sb="147" eb="149">
      <t>ネントウ</t>
    </rPh>
    <rPh sb="150" eb="151">
      <t>オ</t>
    </rPh>
    <rPh sb="153" eb="157">
      <t>ニシオシミン</t>
    </rPh>
    <rPh sb="158" eb="159">
      <t>イノチ</t>
    </rPh>
    <rPh sb="160" eb="161">
      <t>マモ</t>
    </rPh>
    <rPh sb="165" eb="167">
      <t>シメイ</t>
    </rPh>
    <rPh sb="170" eb="174">
      <t>ニシオシミン</t>
    </rPh>
    <rPh sb="174" eb="176">
      <t>ビョウイン</t>
    </rPh>
    <rPh sb="176" eb="178">
      <t>チュウキ</t>
    </rPh>
    <rPh sb="178" eb="180">
      <t>ケイカク</t>
    </rPh>
    <rPh sb="181" eb="185">
      <t>ニシオシミン</t>
    </rPh>
    <rPh sb="185" eb="187">
      <t>ビョウイン</t>
    </rPh>
    <rPh sb="187" eb="189">
      <t>カイカク</t>
    </rPh>
    <rPh sb="196" eb="198">
      <t>カクシュ</t>
    </rPh>
    <rPh sb="198" eb="200">
      <t>トリクミ</t>
    </rPh>
    <rPh sb="200" eb="202">
      <t>コウモク</t>
    </rPh>
    <rPh sb="203" eb="205">
      <t>チャクジツ</t>
    </rPh>
    <rPh sb="206" eb="208">
      <t>ジッコウ</t>
    </rPh>
    <rPh sb="212" eb="214">
      <t>ヒツヨウ</t>
    </rPh>
    <rPh sb="215" eb="216">
      <t>オウ</t>
    </rPh>
    <rPh sb="218" eb="220">
      <t>カクシュ</t>
    </rPh>
    <rPh sb="220" eb="222">
      <t>トリク</t>
    </rPh>
    <rPh sb="222" eb="224">
      <t>コウモク</t>
    </rPh>
    <rPh sb="225" eb="227">
      <t>ミナオ</t>
    </rPh>
    <rPh sb="229" eb="231">
      <t>ケントウ</t>
    </rPh>
    <rPh sb="233" eb="235">
      <t>アンテイ</t>
    </rPh>
    <rPh sb="237" eb="239">
      <t>イリョウ</t>
    </rPh>
    <rPh sb="240" eb="242">
      <t>テイキョウ</t>
    </rPh>
    <rPh sb="243" eb="244">
      <t>オコナ</t>
    </rPh>
    <rPh sb="246" eb="248">
      <t>ビョウイン</t>
    </rPh>
    <rPh sb="248" eb="250">
      <t>ウンエイ</t>
    </rPh>
    <rPh sb="251" eb="252">
      <t>ツト</t>
    </rPh>
    <rPh sb="258" eb="260">
      <t>ヘイセイ</t>
    </rPh>
    <rPh sb="262" eb="264">
      <t>ネンド</t>
    </rPh>
    <rPh sb="264" eb="265">
      <t>シン</t>
    </rPh>
    <rPh sb="265" eb="267">
      <t>コウリツ</t>
    </rPh>
    <rPh sb="267" eb="269">
      <t>ビョウイン</t>
    </rPh>
    <rPh sb="269" eb="271">
      <t>カイカク</t>
    </rPh>
    <rPh sb="274" eb="276">
      <t>サクテイ</t>
    </rPh>
    <rPh sb="276" eb="277">
      <t>ズ</t>
    </rPh>
    <rPh sb="278" eb="280">
      <t>ヘイセイ</t>
    </rPh>
    <rPh sb="282" eb="284">
      <t>ネンド</t>
    </rPh>
    <rPh sb="284" eb="285">
      <t>シン</t>
    </rPh>
    <rPh sb="285" eb="287">
      <t>コウリツ</t>
    </rPh>
    <rPh sb="287" eb="289">
      <t>ビョウイン</t>
    </rPh>
    <rPh sb="289" eb="291">
      <t>カイカク</t>
    </rPh>
    <rPh sb="294" eb="296">
      <t>ミナオ</t>
    </rPh>
    <rPh sb="297" eb="299">
      <t>ヨテイ</t>
    </rPh>
    <phoneticPr fontId="5"/>
  </si>
  <si>
    <t>①有形固定資産減価償却率は、病院本体を平成元年度に建設しており、28年経過し、法定耐用年数も残り11年となっております。今後、病院施設の長寿命化等の施設整備計画の策定に向け、検討する必要があると考えております。②器械備品減価償却率は、施設同様に器械備品においても、平均値より老朽度合が高く、資産購入費の抑制もあり、器械備品の更新が出来ておらず、計画的な更新が必要であると考えております。③1床当たり有形固定資産は、平均値より低い水準で推移しており、将来的な収益的支出が増加傾向にないと考えております。</t>
    <rPh sb="1" eb="3">
      <t>ユウケイ</t>
    </rPh>
    <rPh sb="3" eb="5">
      <t>コテイ</t>
    </rPh>
    <rPh sb="5" eb="7">
      <t>シサン</t>
    </rPh>
    <rPh sb="7" eb="9">
      <t>ゲンカ</t>
    </rPh>
    <rPh sb="9" eb="11">
      <t>ショウキャク</t>
    </rPh>
    <rPh sb="11" eb="12">
      <t>リツ</t>
    </rPh>
    <rPh sb="14" eb="16">
      <t>ビョウイン</t>
    </rPh>
    <rPh sb="16" eb="18">
      <t>ホンタイ</t>
    </rPh>
    <rPh sb="19" eb="21">
      <t>ヘイセイ</t>
    </rPh>
    <rPh sb="21" eb="23">
      <t>ガンネン</t>
    </rPh>
    <rPh sb="23" eb="24">
      <t>ド</t>
    </rPh>
    <rPh sb="25" eb="27">
      <t>ケンセツ</t>
    </rPh>
    <rPh sb="34" eb="35">
      <t>ネン</t>
    </rPh>
    <rPh sb="35" eb="37">
      <t>ケイカ</t>
    </rPh>
    <rPh sb="39" eb="41">
      <t>ホウテイ</t>
    </rPh>
    <rPh sb="41" eb="43">
      <t>タイヨウ</t>
    </rPh>
    <rPh sb="43" eb="45">
      <t>ネンスウ</t>
    </rPh>
    <rPh sb="46" eb="47">
      <t>ノコ</t>
    </rPh>
    <rPh sb="50" eb="51">
      <t>ネン</t>
    </rPh>
    <rPh sb="60" eb="62">
      <t>コンゴ</t>
    </rPh>
    <rPh sb="63" eb="65">
      <t>ビョウイン</t>
    </rPh>
    <rPh sb="65" eb="67">
      <t>シセツ</t>
    </rPh>
    <rPh sb="68" eb="72">
      <t>チョウジュミョウカ</t>
    </rPh>
    <rPh sb="72" eb="73">
      <t>ナド</t>
    </rPh>
    <rPh sb="74" eb="76">
      <t>シセツ</t>
    </rPh>
    <rPh sb="76" eb="78">
      <t>セイビ</t>
    </rPh>
    <rPh sb="78" eb="80">
      <t>ケイカク</t>
    </rPh>
    <rPh sb="81" eb="83">
      <t>サクテイ</t>
    </rPh>
    <rPh sb="84" eb="85">
      <t>ム</t>
    </rPh>
    <rPh sb="87" eb="89">
      <t>ケントウ</t>
    </rPh>
    <rPh sb="91" eb="93">
      <t>ヒツヨウ</t>
    </rPh>
    <rPh sb="97" eb="98">
      <t>カンガ</t>
    </rPh>
    <rPh sb="106" eb="108">
      <t>キカイ</t>
    </rPh>
    <rPh sb="108" eb="110">
      <t>ビヒン</t>
    </rPh>
    <rPh sb="110" eb="112">
      <t>ゲンカ</t>
    </rPh>
    <rPh sb="112" eb="114">
      <t>ショウキャク</t>
    </rPh>
    <rPh sb="114" eb="115">
      <t>リツ</t>
    </rPh>
    <rPh sb="117" eb="119">
      <t>シセツ</t>
    </rPh>
    <rPh sb="119" eb="121">
      <t>ドウヨウ</t>
    </rPh>
    <rPh sb="122" eb="124">
      <t>キカイ</t>
    </rPh>
    <rPh sb="124" eb="126">
      <t>ビヒン</t>
    </rPh>
    <rPh sb="132" eb="135">
      <t>ヘイキンチ</t>
    </rPh>
    <rPh sb="137" eb="139">
      <t>ロウキュウ</t>
    </rPh>
    <rPh sb="139" eb="141">
      <t>ドアイ</t>
    </rPh>
    <rPh sb="142" eb="143">
      <t>タカ</t>
    </rPh>
    <rPh sb="145" eb="147">
      <t>シサン</t>
    </rPh>
    <rPh sb="147" eb="149">
      <t>コウニュウ</t>
    </rPh>
    <rPh sb="149" eb="150">
      <t>ヒ</t>
    </rPh>
    <rPh sb="151" eb="153">
      <t>ヨクセイ</t>
    </rPh>
    <rPh sb="157" eb="159">
      <t>キカイ</t>
    </rPh>
    <rPh sb="159" eb="161">
      <t>ビヒン</t>
    </rPh>
    <rPh sb="165" eb="167">
      <t>デキ</t>
    </rPh>
    <rPh sb="195" eb="196">
      <t>ショウ</t>
    </rPh>
    <rPh sb="196" eb="197">
      <t>ア</t>
    </rPh>
    <rPh sb="199" eb="201">
      <t>ユウケイ</t>
    </rPh>
    <rPh sb="201" eb="203">
      <t>コテイ</t>
    </rPh>
    <rPh sb="203" eb="205">
      <t>シサン</t>
    </rPh>
    <rPh sb="242" eb="243">
      <t>カンガ</t>
    </rPh>
    <phoneticPr fontId="5"/>
  </si>
  <si>
    <r>
      <t>①経常収支比率は、前年度が100%を超えていますが、これは国の繰出基準以上の繰入によるもので、その他は平均値を下回っており、経常収支比率向上のため、経営改善（改革プランの実行）に取り組んでおります。②</t>
    </r>
    <r>
      <rPr>
        <sz val="8"/>
        <rFont val="ＭＳ ゴシック"/>
        <family val="3"/>
        <charset val="128"/>
      </rPr>
      <t>医業収支比率は、</t>
    </r>
    <r>
      <rPr>
        <sz val="8"/>
        <color theme="1"/>
        <rFont val="ＭＳ ゴシック"/>
        <family val="3"/>
        <charset val="128"/>
      </rPr>
      <t>医業収益が対前年度において微増となりましたが、慢性的な医師不足による影響が大きく、抜本的な収益向上が図られておらず、また費用においては、給与費（退職給付の引当）の増加により、平均を下回る状況にあります。③累積欠損金比率は、毎年（平成28年度除く）欠損金を計上しており、収益向上に向けた経営改善（改革プランの実行）に取り組んでおります。④病床利用率は、入院患者数の増加及び一部の許可病床数を返還したことにより、病床利用率は増加しているが、平均値を下回っています。⑤入院患者1人1日当たり収益は、常勤医師の不足により、平均値を下回っており、医師確保（改革プラン）を重点に取り組んでおります。⑥外来患者1人1日当たり収益は、適正な水準と考えております。⑦職員給与費対医業収益比率は、平均値より高く推移しており、一部病棟の休床等により、職員数の適正化に努めております。⑧材料費対医業収益費比率は、ほぼ平均値（平成27年度除く）で推移しております。※平成27年度は、高額医薬品（Ｃ型肝炎治療薬）による影響</t>
    </r>
    <rPh sb="1" eb="3">
      <t>ケイジョウ</t>
    </rPh>
    <rPh sb="3" eb="5">
      <t>シュウシ</t>
    </rPh>
    <rPh sb="5" eb="7">
      <t>ヒリツ</t>
    </rPh>
    <rPh sb="9" eb="12">
      <t>ゼンネンド</t>
    </rPh>
    <rPh sb="29" eb="30">
      <t>クニ</t>
    </rPh>
    <rPh sb="33" eb="35">
      <t>キジュン</t>
    </rPh>
    <rPh sb="35" eb="37">
      <t>イジョウ</t>
    </rPh>
    <rPh sb="38" eb="40">
      <t>クリイレ</t>
    </rPh>
    <rPh sb="49" eb="50">
      <t>ホカ</t>
    </rPh>
    <rPh sb="51" eb="54">
      <t>ヘイキンチ</t>
    </rPh>
    <rPh sb="55" eb="57">
      <t>シタマワ</t>
    </rPh>
    <rPh sb="62" eb="64">
      <t>ケイジョウ</t>
    </rPh>
    <rPh sb="64" eb="66">
      <t>シュウシ</t>
    </rPh>
    <rPh sb="66" eb="68">
      <t>ヒリツ</t>
    </rPh>
    <rPh sb="68" eb="70">
      <t>コウジョウ</t>
    </rPh>
    <rPh sb="74" eb="76">
      <t>ケイエイ</t>
    </rPh>
    <rPh sb="76" eb="78">
      <t>カイゼン</t>
    </rPh>
    <rPh sb="79" eb="81">
      <t>カイカク</t>
    </rPh>
    <rPh sb="85" eb="87">
      <t>ジッコウ</t>
    </rPh>
    <rPh sb="89" eb="90">
      <t>ト</t>
    </rPh>
    <rPh sb="91" eb="92">
      <t>ク</t>
    </rPh>
    <rPh sb="100" eb="102">
      <t>イギョウ</t>
    </rPh>
    <rPh sb="102" eb="104">
      <t>シュウシ</t>
    </rPh>
    <rPh sb="104" eb="106">
      <t>ヒリツ</t>
    </rPh>
    <rPh sb="108" eb="110">
      <t>イギョウ</t>
    </rPh>
    <rPh sb="110" eb="112">
      <t>シュウエキ</t>
    </rPh>
    <rPh sb="113" eb="114">
      <t>タイ</t>
    </rPh>
    <rPh sb="114" eb="117">
      <t>ゼンネンド</t>
    </rPh>
    <rPh sb="121" eb="123">
      <t>ビゾウ</t>
    </rPh>
    <rPh sb="131" eb="134">
      <t>マンセイテキ</t>
    </rPh>
    <rPh sb="135" eb="137">
      <t>イシ</t>
    </rPh>
    <rPh sb="137" eb="139">
      <t>ブソク</t>
    </rPh>
    <rPh sb="142" eb="144">
      <t>エイキョウ</t>
    </rPh>
    <rPh sb="145" eb="146">
      <t>オオ</t>
    </rPh>
    <rPh sb="149" eb="152">
      <t>バッポンテキ</t>
    </rPh>
    <rPh sb="153" eb="155">
      <t>シュウエキ</t>
    </rPh>
    <rPh sb="155" eb="157">
      <t>コウジョウ</t>
    </rPh>
    <rPh sb="158" eb="159">
      <t>ハカ</t>
    </rPh>
    <rPh sb="168" eb="170">
      <t>ヒヨウ</t>
    </rPh>
    <rPh sb="176" eb="178">
      <t>キュウヨ</t>
    </rPh>
    <rPh sb="178" eb="179">
      <t>ヒ</t>
    </rPh>
    <rPh sb="180" eb="182">
      <t>タイショク</t>
    </rPh>
    <rPh sb="182" eb="184">
      <t>キュウフ</t>
    </rPh>
    <rPh sb="185" eb="187">
      <t>ヒキアテ</t>
    </rPh>
    <rPh sb="189" eb="191">
      <t>ゾウカ</t>
    </rPh>
    <rPh sb="195" eb="197">
      <t>ヘイキン</t>
    </rPh>
    <rPh sb="198" eb="200">
      <t>シタマワ</t>
    </rPh>
    <rPh sb="201" eb="203">
      <t>ジョウキョウ</t>
    </rPh>
    <rPh sb="210" eb="212">
      <t>ルイセキ</t>
    </rPh>
    <rPh sb="212" eb="214">
      <t>ケッソン</t>
    </rPh>
    <rPh sb="214" eb="215">
      <t>キン</t>
    </rPh>
    <rPh sb="215" eb="217">
      <t>ヒリツ</t>
    </rPh>
    <rPh sb="219" eb="221">
      <t>マイトシ</t>
    </rPh>
    <rPh sb="222" eb="224">
      <t>ヘイセイ</t>
    </rPh>
    <rPh sb="226" eb="228">
      <t>ネンド</t>
    </rPh>
    <rPh sb="228" eb="229">
      <t>ノゾ</t>
    </rPh>
    <rPh sb="231" eb="234">
      <t>ケッソンキン</t>
    </rPh>
    <rPh sb="235" eb="237">
      <t>ケイジョウ</t>
    </rPh>
    <rPh sb="242" eb="244">
      <t>シュウエキ</t>
    </rPh>
    <rPh sb="244" eb="246">
      <t>コウジョウ</t>
    </rPh>
    <rPh sb="247" eb="248">
      <t>ム</t>
    </rPh>
    <rPh sb="250" eb="252">
      <t>ケイエイ</t>
    </rPh>
    <rPh sb="252" eb="254">
      <t>カイゼン</t>
    </rPh>
    <rPh sb="255" eb="257">
      <t>カイカク</t>
    </rPh>
    <rPh sb="261" eb="263">
      <t>ジッコウ</t>
    </rPh>
    <rPh sb="265" eb="266">
      <t>ト</t>
    </rPh>
    <rPh sb="267" eb="268">
      <t>ク</t>
    </rPh>
    <rPh sb="276" eb="278">
      <t>ビョウショウ</t>
    </rPh>
    <rPh sb="278" eb="281">
      <t>リヨウリツ</t>
    </rPh>
    <rPh sb="283" eb="285">
      <t>ニュウイン</t>
    </rPh>
    <rPh sb="285" eb="288">
      <t>カンジャスウ</t>
    </rPh>
    <rPh sb="289" eb="291">
      <t>ゾウカ</t>
    </rPh>
    <rPh sb="291" eb="292">
      <t>オヨ</t>
    </rPh>
    <rPh sb="293" eb="295">
      <t>イチブ</t>
    </rPh>
    <rPh sb="296" eb="298">
      <t>キョカ</t>
    </rPh>
    <rPh sb="298" eb="300">
      <t>ビョウショウ</t>
    </rPh>
    <rPh sb="300" eb="301">
      <t>スウ</t>
    </rPh>
    <rPh sb="302" eb="304">
      <t>ヘンカン</t>
    </rPh>
    <rPh sb="312" eb="314">
      <t>ビョウショウ</t>
    </rPh>
    <rPh sb="314" eb="317">
      <t>リヨウリツ</t>
    </rPh>
    <rPh sb="318" eb="320">
      <t>ゾウカ</t>
    </rPh>
    <rPh sb="326" eb="329">
      <t>ヘイキンチ</t>
    </rPh>
    <rPh sb="330" eb="332">
      <t>シタマワ</t>
    </rPh>
    <rPh sb="339" eb="341">
      <t>ニュウイン</t>
    </rPh>
    <rPh sb="341" eb="343">
      <t>カンジャ</t>
    </rPh>
    <rPh sb="344" eb="345">
      <t>ヒト</t>
    </rPh>
    <rPh sb="346" eb="347">
      <t>ニチ</t>
    </rPh>
    <rPh sb="347" eb="348">
      <t>ア</t>
    </rPh>
    <rPh sb="350" eb="352">
      <t>シュウエキ</t>
    </rPh>
    <rPh sb="354" eb="356">
      <t>ジョウキン</t>
    </rPh>
    <rPh sb="356" eb="358">
      <t>イシ</t>
    </rPh>
    <rPh sb="359" eb="361">
      <t>フソク</t>
    </rPh>
    <rPh sb="365" eb="368">
      <t>ヘイキンチ</t>
    </rPh>
    <rPh sb="369" eb="371">
      <t>シタマワ</t>
    </rPh>
    <rPh sb="376" eb="378">
      <t>イシ</t>
    </rPh>
    <rPh sb="378" eb="380">
      <t>カクホ</t>
    </rPh>
    <rPh sb="381" eb="383">
      <t>カイカク</t>
    </rPh>
    <rPh sb="388" eb="390">
      <t>ジュウテン</t>
    </rPh>
    <rPh sb="391" eb="392">
      <t>ト</t>
    </rPh>
    <rPh sb="393" eb="394">
      <t>ク</t>
    </rPh>
    <rPh sb="402" eb="404">
      <t>ガイライ</t>
    </rPh>
    <rPh sb="404" eb="406">
      <t>カンジャ</t>
    </rPh>
    <rPh sb="407" eb="408">
      <t>ヒト</t>
    </rPh>
    <rPh sb="409" eb="410">
      <t>ニチ</t>
    </rPh>
    <rPh sb="410" eb="411">
      <t>ア</t>
    </rPh>
    <rPh sb="413" eb="415">
      <t>シュウエキ</t>
    </rPh>
    <rPh sb="417" eb="419">
      <t>テキセイ</t>
    </rPh>
    <rPh sb="420" eb="422">
      <t>スイジュン</t>
    </rPh>
    <rPh sb="423" eb="424">
      <t>カンガ</t>
    </rPh>
    <rPh sb="432" eb="434">
      <t>ショクイン</t>
    </rPh>
    <rPh sb="434" eb="436">
      <t>キュウヨ</t>
    </rPh>
    <rPh sb="436" eb="437">
      <t>ヒ</t>
    </rPh>
    <rPh sb="437" eb="438">
      <t>タイ</t>
    </rPh>
    <rPh sb="438" eb="440">
      <t>イギョウ</t>
    </rPh>
    <rPh sb="440" eb="442">
      <t>シュウエキ</t>
    </rPh>
    <rPh sb="442" eb="444">
      <t>ヒリツ</t>
    </rPh>
    <rPh sb="446" eb="449">
      <t>ヘイキンチ</t>
    </rPh>
    <rPh sb="451" eb="452">
      <t>タカ</t>
    </rPh>
    <rPh sb="453" eb="455">
      <t>スイイ</t>
    </rPh>
    <rPh sb="460" eb="462">
      <t>イチブ</t>
    </rPh>
    <rPh sb="462" eb="464">
      <t>ビョウトウ</t>
    </rPh>
    <rPh sb="465" eb="466">
      <t>キュウ</t>
    </rPh>
    <rPh sb="466" eb="467">
      <t>ショウ</t>
    </rPh>
    <rPh sb="467" eb="468">
      <t>ナド</t>
    </rPh>
    <rPh sb="472" eb="475">
      <t>ショクインスウ</t>
    </rPh>
    <rPh sb="476" eb="479">
      <t>テキセイカ</t>
    </rPh>
    <rPh sb="480" eb="481">
      <t>ツト</t>
    </rPh>
    <rPh sb="489" eb="492">
      <t>ザイリョウヒ</t>
    </rPh>
    <rPh sb="492" eb="493">
      <t>タイ</t>
    </rPh>
    <rPh sb="493" eb="495">
      <t>イギョウ</t>
    </rPh>
    <rPh sb="495" eb="497">
      <t>シュウエキ</t>
    </rPh>
    <rPh sb="497" eb="498">
      <t>ヒ</t>
    </rPh>
    <rPh sb="498" eb="500">
      <t>ヒリツ</t>
    </rPh>
    <rPh sb="504" eb="507">
      <t>ヘイキンチ</t>
    </rPh>
    <rPh sb="508" eb="510">
      <t>ヘイセイ</t>
    </rPh>
    <rPh sb="512" eb="514">
      <t>ネンド</t>
    </rPh>
    <rPh sb="514" eb="515">
      <t>ノゾ</t>
    </rPh>
    <rPh sb="518" eb="520">
      <t>スイイ</t>
    </rPh>
    <rPh sb="528" eb="530">
      <t>ヘイセイ</t>
    </rPh>
    <rPh sb="532" eb="534">
      <t>ネンド</t>
    </rPh>
    <rPh sb="536" eb="538">
      <t>コウガク</t>
    </rPh>
    <rPh sb="538" eb="541">
      <t>イヤクヒン</t>
    </rPh>
    <rPh sb="543" eb="544">
      <t>ガタ</t>
    </rPh>
    <rPh sb="544" eb="546">
      <t>カンエン</t>
    </rPh>
    <rPh sb="546" eb="549">
      <t>チリョウヤク</t>
    </rPh>
    <rPh sb="553" eb="555">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</si>
</sst>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1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69.900000000000006</c:v>
                </c:pt>
                <c:pt idx="1">
                  <c:v>63.7</c:v>
                </c:pt>
                <c:pt idx="2">
                  <c:v>64.2</c:v>
                </c:pt>
                <c:pt idx="3">
                  <c:v>63.8</c:v>
                </c:pt>
                <c:pt idx="4">
                  <c:v>68.8</c:v>
                </c:pt>
              </c:numCache>
            </c:numRef>
          </c:val>
          <c:extLst xmlns:c16r2="http://schemas.microsoft.com/office/drawing/2015/06/chart">
            <c:ext xmlns:c16="http://schemas.microsoft.com/office/drawing/2014/chart" uri="{C3380CC4-5D6E-409C-BE32-E72D297353CC}">
              <c16:uniqueId val="{00000000-FB2F-46BD-8FC9-E3B31581109E}"/>
            </c:ext>
          </c:extLst>
        </c:ser>
        <c:dLbls>
          <c:showLegendKey val="0"/>
          <c:showVal val="0"/>
          <c:showCatName val="0"/>
          <c:showSerName val="0"/>
          <c:showPercent val="0"/>
          <c:showBubbleSize val="0"/>
        </c:dLbls>
        <c:gapWidth val="150"/>
        <c:axId val="180443008"/>
        <c:axId val="1804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73.5</c:v>
                </c:pt>
              </c:numCache>
            </c:numRef>
          </c:val>
          <c:smooth val="0"/>
          <c:extLst xmlns:c16r2="http://schemas.microsoft.com/office/drawing/2015/06/chart">
            <c:ext xmlns:c16="http://schemas.microsoft.com/office/drawing/2014/chart" uri="{C3380CC4-5D6E-409C-BE32-E72D297353CC}">
              <c16:uniqueId val="{00000001-FB2F-46BD-8FC9-E3B31581109E}"/>
            </c:ext>
          </c:extLst>
        </c:ser>
        <c:dLbls>
          <c:showLegendKey val="0"/>
          <c:showVal val="0"/>
          <c:showCatName val="0"/>
          <c:showSerName val="0"/>
          <c:showPercent val="0"/>
          <c:showBubbleSize val="0"/>
        </c:dLbls>
        <c:marker val="1"/>
        <c:smooth val="0"/>
        <c:axId val="180443008"/>
        <c:axId val="180453376"/>
      </c:lineChart>
      <c:dateAx>
        <c:axId val="180443008"/>
        <c:scaling>
          <c:orientation val="minMax"/>
        </c:scaling>
        <c:delete val="1"/>
        <c:axPos val="b"/>
        <c:numFmt formatCode="ge" sourceLinked="1"/>
        <c:majorTickMark val="none"/>
        <c:minorTickMark val="none"/>
        <c:tickLblPos val="none"/>
        <c:crossAx val="180453376"/>
        <c:crosses val="autoZero"/>
        <c:auto val="1"/>
        <c:lblOffset val="100"/>
        <c:baseTimeUnit val="years"/>
      </c:dateAx>
      <c:valAx>
        <c:axId val="18045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44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11838</c:v>
                </c:pt>
                <c:pt idx="1">
                  <c:v>12720</c:v>
                </c:pt>
                <c:pt idx="2">
                  <c:v>15476</c:v>
                </c:pt>
                <c:pt idx="3">
                  <c:v>14207</c:v>
                </c:pt>
                <c:pt idx="4">
                  <c:v>14301</c:v>
                </c:pt>
              </c:numCache>
            </c:numRef>
          </c:val>
          <c:extLst xmlns:c16r2="http://schemas.microsoft.com/office/drawing/2015/06/chart">
            <c:ext xmlns:c16="http://schemas.microsoft.com/office/drawing/2014/chart" uri="{C3380CC4-5D6E-409C-BE32-E72D297353CC}">
              <c16:uniqueId val="{00000000-F59F-4B3D-B233-C94EB01072FE}"/>
            </c:ext>
          </c:extLst>
        </c:ser>
        <c:dLbls>
          <c:showLegendKey val="0"/>
          <c:showVal val="0"/>
          <c:showCatName val="0"/>
          <c:showSerName val="0"/>
          <c:showPercent val="0"/>
          <c:showBubbleSize val="0"/>
        </c:dLbls>
        <c:gapWidth val="150"/>
        <c:axId val="181914240"/>
        <c:axId val="1819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13792</c:v>
                </c:pt>
              </c:numCache>
            </c:numRef>
          </c:val>
          <c:smooth val="0"/>
          <c:extLst xmlns:c16r2="http://schemas.microsoft.com/office/drawing/2015/06/chart">
            <c:ext xmlns:c16="http://schemas.microsoft.com/office/drawing/2014/chart" uri="{C3380CC4-5D6E-409C-BE32-E72D297353CC}">
              <c16:uniqueId val="{00000001-F59F-4B3D-B233-C94EB01072FE}"/>
            </c:ext>
          </c:extLst>
        </c:ser>
        <c:dLbls>
          <c:showLegendKey val="0"/>
          <c:showVal val="0"/>
          <c:showCatName val="0"/>
          <c:showSerName val="0"/>
          <c:showPercent val="0"/>
          <c:showBubbleSize val="0"/>
        </c:dLbls>
        <c:marker val="1"/>
        <c:smooth val="0"/>
        <c:axId val="181914240"/>
        <c:axId val="181928704"/>
      </c:lineChart>
      <c:dateAx>
        <c:axId val="181914240"/>
        <c:scaling>
          <c:orientation val="minMax"/>
        </c:scaling>
        <c:delete val="1"/>
        <c:axPos val="b"/>
        <c:numFmt formatCode="ge" sourceLinked="1"/>
        <c:majorTickMark val="none"/>
        <c:minorTickMark val="none"/>
        <c:tickLblPos val="none"/>
        <c:crossAx val="181928704"/>
        <c:crosses val="autoZero"/>
        <c:auto val="1"/>
        <c:lblOffset val="100"/>
        <c:baseTimeUnit val="years"/>
      </c:dateAx>
      <c:valAx>
        <c:axId val="18192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91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45039</c:v>
                </c:pt>
                <c:pt idx="1">
                  <c:v>44818</c:v>
                </c:pt>
                <c:pt idx="2">
                  <c:v>45962</c:v>
                </c:pt>
                <c:pt idx="3">
                  <c:v>44499</c:v>
                </c:pt>
                <c:pt idx="4">
                  <c:v>44697</c:v>
                </c:pt>
              </c:numCache>
            </c:numRef>
          </c:val>
          <c:extLst xmlns:c16r2="http://schemas.microsoft.com/office/drawing/2015/06/chart">
            <c:ext xmlns:c16="http://schemas.microsoft.com/office/drawing/2014/chart" uri="{C3380CC4-5D6E-409C-BE32-E72D297353CC}">
              <c16:uniqueId val="{00000000-69AA-4E2A-B3D3-F00CA93A7B93}"/>
            </c:ext>
          </c:extLst>
        </c:ser>
        <c:dLbls>
          <c:showLegendKey val="0"/>
          <c:showVal val="0"/>
          <c:showCatName val="0"/>
          <c:showSerName val="0"/>
          <c:showPercent val="0"/>
          <c:showBubbleSize val="0"/>
        </c:dLbls>
        <c:gapWidth val="150"/>
        <c:axId val="181979392"/>
        <c:axId val="1819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50958</c:v>
                </c:pt>
              </c:numCache>
            </c:numRef>
          </c:val>
          <c:smooth val="0"/>
          <c:extLst xmlns:c16r2="http://schemas.microsoft.com/office/drawing/2015/06/chart">
            <c:ext xmlns:c16="http://schemas.microsoft.com/office/drawing/2014/chart" uri="{C3380CC4-5D6E-409C-BE32-E72D297353CC}">
              <c16:uniqueId val="{00000001-69AA-4E2A-B3D3-F00CA93A7B93}"/>
            </c:ext>
          </c:extLst>
        </c:ser>
        <c:dLbls>
          <c:showLegendKey val="0"/>
          <c:showVal val="0"/>
          <c:showCatName val="0"/>
          <c:showSerName val="0"/>
          <c:showPercent val="0"/>
          <c:showBubbleSize val="0"/>
        </c:dLbls>
        <c:marker val="1"/>
        <c:smooth val="0"/>
        <c:axId val="181979392"/>
        <c:axId val="181985664"/>
      </c:lineChart>
      <c:dateAx>
        <c:axId val="181979392"/>
        <c:scaling>
          <c:orientation val="minMax"/>
        </c:scaling>
        <c:delete val="1"/>
        <c:axPos val="b"/>
        <c:numFmt formatCode="ge" sourceLinked="1"/>
        <c:majorTickMark val="none"/>
        <c:minorTickMark val="none"/>
        <c:tickLblPos val="none"/>
        <c:crossAx val="181985664"/>
        <c:crosses val="autoZero"/>
        <c:auto val="1"/>
        <c:lblOffset val="100"/>
        <c:baseTimeUnit val="years"/>
      </c:dateAx>
      <c:valAx>
        <c:axId val="18198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97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81.900000000000006</c:v>
                </c:pt>
                <c:pt idx="1">
                  <c:v>82.8</c:v>
                </c:pt>
                <c:pt idx="2">
                  <c:v>84.5</c:v>
                </c:pt>
                <c:pt idx="3">
                  <c:v>89.6</c:v>
                </c:pt>
                <c:pt idx="4">
                  <c:v>100.1</c:v>
                </c:pt>
              </c:numCache>
            </c:numRef>
          </c:val>
          <c:extLst xmlns:c16r2="http://schemas.microsoft.com/office/drawing/2015/06/chart">
            <c:ext xmlns:c16="http://schemas.microsoft.com/office/drawing/2014/chart" uri="{C3380CC4-5D6E-409C-BE32-E72D297353CC}">
              <c16:uniqueId val="{00000000-AB92-47C9-9405-8AD71400F39A}"/>
            </c:ext>
          </c:extLst>
        </c:ser>
        <c:dLbls>
          <c:showLegendKey val="0"/>
          <c:showVal val="0"/>
          <c:showCatName val="0"/>
          <c:showSerName val="0"/>
          <c:showPercent val="0"/>
          <c:showBubbleSize val="0"/>
        </c:dLbls>
        <c:gapWidth val="150"/>
        <c:axId val="181352320"/>
        <c:axId val="1813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80.7</c:v>
                </c:pt>
              </c:numCache>
            </c:numRef>
          </c:val>
          <c:smooth val="0"/>
          <c:extLst xmlns:c16r2="http://schemas.microsoft.com/office/drawing/2015/06/chart">
            <c:ext xmlns:c16="http://schemas.microsoft.com/office/drawing/2014/chart" uri="{C3380CC4-5D6E-409C-BE32-E72D297353CC}">
              <c16:uniqueId val="{00000001-AB92-47C9-9405-8AD71400F39A}"/>
            </c:ext>
          </c:extLst>
        </c:ser>
        <c:dLbls>
          <c:showLegendKey val="0"/>
          <c:showVal val="0"/>
          <c:showCatName val="0"/>
          <c:showSerName val="0"/>
          <c:showPercent val="0"/>
          <c:showBubbleSize val="0"/>
        </c:dLbls>
        <c:marker val="1"/>
        <c:smooth val="0"/>
        <c:axId val="181352320"/>
        <c:axId val="181358592"/>
      </c:lineChart>
      <c:dateAx>
        <c:axId val="181352320"/>
        <c:scaling>
          <c:orientation val="minMax"/>
        </c:scaling>
        <c:delete val="1"/>
        <c:axPos val="b"/>
        <c:numFmt formatCode="ge" sourceLinked="1"/>
        <c:majorTickMark val="none"/>
        <c:minorTickMark val="none"/>
        <c:tickLblPos val="none"/>
        <c:crossAx val="181358592"/>
        <c:crosses val="autoZero"/>
        <c:auto val="1"/>
        <c:lblOffset val="100"/>
        <c:baseTimeUnit val="years"/>
      </c:dateAx>
      <c:valAx>
        <c:axId val="18135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35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87.8</c:v>
                </c:pt>
                <c:pt idx="1">
                  <c:v>85.2</c:v>
                </c:pt>
                <c:pt idx="2">
                  <c:v>86.8</c:v>
                </c:pt>
                <c:pt idx="3">
                  <c:v>83.9</c:v>
                </c:pt>
                <c:pt idx="4">
                  <c:v>83.9</c:v>
                </c:pt>
              </c:numCache>
            </c:numRef>
          </c:val>
          <c:extLst xmlns:c16r2="http://schemas.microsoft.com/office/drawing/2015/06/chart">
            <c:ext xmlns:c16="http://schemas.microsoft.com/office/drawing/2014/chart" uri="{C3380CC4-5D6E-409C-BE32-E72D297353CC}">
              <c16:uniqueId val="{00000000-F025-4C1E-870B-EA11095F6252}"/>
            </c:ext>
          </c:extLst>
        </c:ser>
        <c:dLbls>
          <c:showLegendKey val="0"/>
          <c:showVal val="0"/>
          <c:showCatName val="0"/>
          <c:showSerName val="0"/>
          <c:showPercent val="0"/>
          <c:showBubbleSize val="0"/>
        </c:dLbls>
        <c:gapWidth val="150"/>
        <c:axId val="181409280"/>
        <c:axId val="1814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89.6</c:v>
                </c:pt>
              </c:numCache>
            </c:numRef>
          </c:val>
          <c:smooth val="0"/>
          <c:extLst xmlns:c16r2="http://schemas.microsoft.com/office/drawing/2015/06/chart">
            <c:ext xmlns:c16="http://schemas.microsoft.com/office/drawing/2014/chart" uri="{C3380CC4-5D6E-409C-BE32-E72D297353CC}">
              <c16:uniqueId val="{00000001-F025-4C1E-870B-EA11095F6252}"/>
            </c:ext>
          </c:extLst>
        </c:ser>
        <c:dLbls>
          <c:showLegendKey val="0"/>
          <c:showVal val="0"/>
          <c:showCatName val="0"/>
          <c:showSerName val="0"/>
          <c:showPercent val="0"/>
          <c:showBubbleSize val="0"/>
        </c:dLbls>
        <c:marker val="1"/>
        <c:smooth val="0"/>
        <c:axId val="181409280"/>
        <c:axId val="181411200"/>
      </c:lineChart>
      <c:dateAx>
        <c:axId val="181409280"/>
        <c:scaling>
          <c:orientation val="minMax"/>
        </c:scaling>
        <c:delete val="1"/>
        <c:axPos val="b"/>
        <c:numFmt formatCode="ge" sourceLinked="1"/>
        <c:majorTickMark val="none"/>
        <c:minorTickMark val="none"/>
        <c:tickLblPos val="none"/>
        <c:crossAx val="181411200"/>
        <c:crosses val="autoZero"/>
        <c:auto val="1"/>
        <c:lblOffset val="100"/>
        <c:baseTimeUnit val="years"/>
      </c:dateAx>
      <c:valAx>
        <c:axId val="18141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40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94.5</c:v>
                </c:pt>
                <c:pt idx="1">
                  <c:v>91.8</c:v>
                </c:pt>
                <c:pt idx="2">
                  <c:v>92.9</c:v>
                </c:pt>
                <c:pt idx="3">
                  <c:v>101.1</c:v>
                </c:pt>
                <c:pt idx="4">
                  <c:v>91.4</c:v>
                </c:pt>
              </c:numCache>
            </c:numRef>
          </c:val>
          <c:extLst xmlns:c16r2="http://schemas.microsoft.com/office/drawing/2015/06/chart">
            <c:ext xmlns:c16="http://schemas.microsoft.com/office/drawing/2014/chart" uri="{C3380CC4-5D6E-409C-BE32-E72D297353CC}">
              <c16:uniqueId val="{00000000-C3DF-41B5-9797-B07C7BC919C8}"/>
            </c:ext>
          </c:extLst>
        </c:ser>
        <c:dLbls>
          <c:showLegendKey val="0"/>
          <c:showVal val="0"/>
          <c:showCatName val="0"/>
          <c:showSerName val="0"/>
          <c:showPercent val="0"/>
          <c:showBubbleSize val="0"/>
        </c:dLbls>
        <c:gapWidth val="150"/>
        <c:axId val="181453952"/>
        <c:axId val="1814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97</c:v>
                </c:pt>
              </c:numCache>
            </c:numRef>
          </c:val>
          <c:smooth val="0"/>
          <c:extLst xmlns:c16r2="http://schemas.microsoft.com/office/drawing/2015/06/chart">
            <c:ext xmlns:c16="http://schemas.microsoft.com/office/drawing/2014/chart" uri="{C3380CC4-5D6E-409C-BE32-E72D297353CC}">
              <c16:uniqueId val="{00000001-C3DF-41B5-9797-B07C7BC919C8}"/>
            </c:ext>
          </c:extLst>
        </c:ser>
        <c:dLbls>
          <c:showLegendKey val="0"/>
          <c:showVal val="0"/>
          <c:showCatName val="0"/>
          <c:showSerName val="0"/>
          <c:showPercent val="0"/>
          <c:showBubbleSize val="0"/>
        </c:dLbls>
        <c:marker val="1"/>
        <c:smooth val="0"/>
        <c:axId val="181453952"/>
        <c:axId val="181455872"/>
      </c:lineChart>
      <c:dateAx>
        <c:axId val="181453952"/>
        <c:scaling>
          <c:orientation val="minMax"/>
        </c:scaling>
        <c:delete val="1"/>
        <c:axPos val="b"/>
        <c:numFmt formatCode="ge" sourceLinked="1"/>
        <c:majorTickMark val="none"/>
        <c:minorTickMark val="none"/>
        <c:tickLblPos val="none"/>
        <c:crossAx val="181455872"/>
        <c:crosses val="autoZero"/>
        <c:auto val="1"/>
        <c:lblOffset val="100"/>
        <c:baseTimeUnit val="years"/>
      </c:dateAx>
      <c:valAx>
        <c:axId val="18145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14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55.9</c:v>
                </c:pt>
                <c:pt idx="1">
                  <c:v>56.7</c:v>
                </c:pt>
                <c:pt idx="2">
                  <c:v>58.3</c:v>
                </c:pt>
                <c:pt idx="3">
                  <c:v>60.1</c:v>
                </c:pt>
                <c:pt idx="4">
                  <c:v>61.7</c:v>
                </c:pt>
              </c:numCache>
            </c:numRef>
          </c:val>
          <c:extLst xmlns:c16r2="http://schemas.microsoft.com/office/drawing/2015/06/chart">
            <c:ext xmlns:c16="http://schemas.microsoft.com/office/drawing/2014/chart" uri="{C3380CC4-5D6E-409C-BE32-E72D297353CC}">
              <c16:uniqueId val="{00000000-37B0-408D-BB46-68040A16589A}"/>
            </c:ext>
          </c:extLst>
        </c:ser>
        <c:dLbls>
          <c:showLegendKey val="0"/>
          <c:showVal val="0"/>
          <c:showCatName val="0"/>
          <c:showSerName val="0"/>
          <c:showPercent val="0"/>
          <c:showBubbleSize val="0"/>
        </c:dLbls>
        <c:gapWidth val="150"/>
        <c:axId val="181572352"/>
        <c:axId val="1815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50.9</c:v>
                </c:pt>
              </c:numCache>
            </c:numRef>
          </c:val>
          <c:smooth val="0"/>
          <c:extLst xmlns:c16r2="http://schemas.microsoft.com/office/drawing/2015/06/chart">
            <c:ext xmlns:c16="http://schemas.microsoft.com/office/drawing/2014/chart" uri="{C3380CC4-5D6E-409C-BE32-E72D297353CC}">
              <c16:uniqueId val="{00000001-37B0-408D-BB46-68040A16589A}"/>
            </c:ext>
          </c:extLst>
        </c:ser>
        <c:dLbls>
          <c:showLegendKey val="0"/>
          <c:showVal val="0"/>
          <c:showCatName val="0"/>
          <c:showSerName val="0"/>
          <c:showPercent val="0"/>
          <c:showBubbleSize val="0"/>
        </c:dLbls>
        <c:marker val="1"/>
        <c:smooth val="0"/>
        <c:axId val="181572352"/>
        <c:axId val="181574272"/>
      </c:lineChart>
      <c:dateAx>
        <c:axId val="181572352"/>
        <c:scaling>
          <c:orientation val="minMax"/>
        </c:scaling>
        <c:delete val="1"/>
        <c:axPos val="b"/>
        <c:numFmt formatCode="ge" sourceLinked="1"/>
        <c:majorTickMark val="none"/>
        <c:minorTickMark val="none"/>
        <c:tickLblPos val="none"/>
        <c:crossAx val="181574272"/>
        <c:crosses val="autoZero"/>
        <c:auto val="1"/>
        <c:lblOffset val="100"/>
        <c:baseTimeUnit val="years"/>
      </c:dateAx>
      <c:valAx>
        <c:axId val="18157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57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c:v>
                </c:pt>
                <c:pt idx="1">
                  <c:v>75.599999999999994</c:v>
                </c:pt>
                <c:pt idx="2">
                  <c:v>76.3</c:v>
                </c:pt>
                <c:pt idx="3">
                  <c:v>76.8</c:v>
                </c:pt>
                <c:pt idx="4">
                  <c:v>76.5</c:v>
                </c:pt>
              </c:numCache>
            </c:numRef>
          </c:val>
          <c:extLst xmlns:c16r2="http://schemas.microsoft.com/office/drawing/2015/06/chart">
            <c:ext xmlns:c16="http://schemas.microsoft.com/office/drawing/2014/chart" uri="{C3380CC4-5D6E-409C-BE32-E72D297353CC}">
              <c16:uniqueId val="{00000000-8989-4AF5-B83E-2F24A5877E27}"/>
            </c:ext>
          </c:extLst>
        </c:ser>
        <c:dLbls>
          <c:showLegendKey val="0"/>
          <c:showVal val="0"/>
          <c:showCatName val="0"/>
          <c:showSerName val="0"/>
          <c:showPercent val="0"/>
          <c:showBubbleSize val="0"/>
        </c:dLbls>
        <c:gapWidth val="150"/>
        <c:axId val="181614848"/>
        <c:axId val="1816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66.8</c:v>
                </c:pt>
              </c:numCache>
            </c:numRef>
          </c:val>
          <c:smooth val="0"/>
          <c:extLst xmlns:c16r2="http://schemas.microsoft.com/office/drawing/2015/06/chart">
            <c:ext xmlns:c16="http://schemas.microsoft.com/office/drawing/2014/chart" uri="{C3380CC4-5D6E-409C-BE32-E72D297353CC}">
              <c16:uniqueId val="{00000001-8989-4AF5-B83E-2F24A5877E27}"/>
            </c:ext>
          </c:extLst>
        </c:ser>
        <c:dLbls>
          <c:showLegendKey val="0"/>
          <c:showVal val="0"/>
          <c:showCatName val="0"/>
          <c:showSerName val="0"/>
          <c:showPercent val="0"/>
          <c:showBubbleSize val="0"/>
        </c:dLbls>
        <c:marker val="1"/>
        <c:smooth val="0"/>
        <c:axId val="181614848"/>
        <c:axId val="181621120"/>
      </c:lineChart>
      <c:dateAx>
        <c:axId val="181614848"/>
        <c:scaling>
          <c:orientation val="minMax"/>
        </c:scaling>
        <c:delete val="1"/>
        <c:axPos val="b"/>
        <c:numFmt formatCode="ge" sourceLinked="1"/>
        <c:majorTickMark val="none"/>
        <c:minorTickMark val="none"/>
        <c:tickLblPos val="none"/>
        <c:crossAx val="181621120"/>
        <c:crosses val="autoZero"/>
        <c:auto val="1"/>
        <c:lblOffset val="100"/>
        <c:baseTimeUnit val="years"/>
      </c:dateAx>
      <c:valAx>
        <c:axId val="18162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61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34830820</c:v>
                </c:pt>
                <c:pt idx="1">
                  <c:v>36339313</c:v>
                </c:pt>
                <c:pt idx="2">
                  <c:v>36783590</c:v>
                </c:pt>
                <c:pt idx="3">
                  <c:v>37290160</c:v>
                </c:pt>
                <c:pt idx="4">
                  <c:v>40226524</c:v>
                </c:pt>
              </c:numCache>
            </c:numRef>
          </c:val>
          <c:extLst xmlns:c16r2="http://schemas.microsoft.com/office/drawing/2015/06/chart">
            <c:ext xmlns:c16="http://schemas.microsoft.com/office/drawing/2014/chart" uri="{C3380CC4-5D6E-409C-BE32-E72D297353CC}">
              <c16:uniqueId val="{00000000-B413-4CB9-9813-0978986710B7}"/>
            </c:ext>
          </c:extLst>
        </c:ser>
        <c:dLbls>
          <c:showLegendKey val="0"/>
          <c:showVal val="0"/>
          <c:showCatName val="0"/>
          <c:showSerName val="0"/>
          <c:showPercent val="0"/>
          <c:showBubbleSize val="0"/>
        </c:dLbls>
        <c:gapWidth val="150"/>
        <c:axId val="181650944"/>
        <c:axId val="1816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47082778</c:v>
                </c:pt>
              </c:numCache>
            </c:numRef>
          </c:val>
          <c:smooth val="0"/>
          <c:extLst xmlns:c16r2="http://schemas.microsoft.com/office/drawing/2015/06/chart">
            <c:ext xmlns:c16="http://schemas.microsoft.com/office/drawing/2014/chart" uri="{C3380CC4-5D6E-409C-BE32-E72D297353CC}">
              <c16:uniqueId val="{00000001-B413-4CB9-9813-0978986710B7}"/>
            </c:ext>
          </c:extLst>
        </c:ser>
        <c:dLbls>
          <c:showLegendKey val="0"/>
          <c:showVal val="0"/>
          <c:showCatName val="0"/>
          <c:showSerName val="0"/>
          <c:showPercent val="0"/>
          <c:showBubbleSize val="0"/>
        </c:dLbls>
        <c:marker val="1"/>
        <c:smooth val="0"/>
        <c:axId val="181650944"/>
        <c:axId val="181652864"/>
      </c:lineChart>
      <c:dateAx>
        <c:axId val="181650944"/>
        <c:scaling>
          <c:orientation val="minMax"/>
        </c:scaling>
        <c:delete val="1"/>
        <c:axPos val="b"/>
        <c:numFmt formatCode="ge" sourceLinked="1"/>
        <c:majorTickMark val="none"/>
        <c:minorTickMark val="none"/>
        <c:tickLblPos val="none"/>
        <c:crossAx val="181652864"/>
        <c:crosses val="autoZero"/>
        <c:auto val="1"/>
        <c:lblOffset val="100"/>
        <c:baseTimeUnit val="years"/>
      </c:dateAx>
      <c:valAx>
        <c:axId val="18165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6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23.5</c:v>
                </c:pt>
                <c:pt idx="1">
                  <c:v>24.1</c:v>
                </c:pt>
                <c:pt idx="2">
                  <c:v>28.6</c:v>
                </c:pt>
                <c:pt idx="3">
                  <c:v>25.4</c:v>
                </c:pt>
                <c:pt idx="4">
                  <c:v>24.5</c:v>
                </c:pt>
              </c:numCache>
            </c:numRef>
          </c:val>
          <c:extLst xmlns:c16r2="http://schemas.microsoft.com/office/drawing/2015/06/chart">
            <c:ext xmlns:c16="http://schemas.microsoft.com/office/drawing/2014/chart" uri="{C3380CC4-5D6E-409C-BE32-E72D297353CC}">
              <c16:uniqueId val="{00000000-18C3-4CAC-83ED-26E3242D3DC7}"/>
            </c:ext>
          </c:extLst>
        </c:ser>
        <c:dLbls>
          <c:showLegendKey val="0"/>
          <c:showVal val="0"/>
          <c:showCatName val="0"/>
          <c:showSerName val="0"/>
          <c:showPercent val="0"/>
          <c:showBubbleSize val="0"/>
        </c:dLbls>
        <c:gapWidth val="150"/>
        <c:axId val="181697920"/>
        <c:axId val="1817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23.9</c:v>
                </c:pt>
              </c:numCache>
            </c:numRef>
          </c:val>
          <c:smooth val="0"/>
          <c:extLst xmlns:c16r2="http://schemas.microsoft.com/office/drawing/2015/06/chart">
            <c:ext xmlns:c16="http://schemas.microsoft.com/office/drawing/2014/chart" uri="{C3380CC4-5D6E-409C-BE32-E72D297353CC}">
              <c16:uniqueId val="{00000001-18C3-4CAC-83ED-26E3242D3DC7}"/>
            </c:ext>
          </c:extLst>
        </c:ser>
        <c:dLbls>
          <c:showLegendKey val="0"/>
          <c:showVal val="0"/>
          <c:showCatName val="0"/>
          <c:showSerName val="0"/>
          <c:showPercent val="0"/>
          <c:showBubbleSize val="0"/>
        </c:dLbls>
        <c:marker val="1"/>
        <c:smooth val="0"/>
        <c:axId val="181697920"/>
        <c:axId val="181716480"/>
      </c:lineChart>
      <c:dateAx>
        <c:axId val="181697920"/>
        <c:scaling>
          <c:orientation val="minMax"/>
        </c:scaling>
        <c:delete val="1"/>
        <c:axPos val="b"/>
        <c:numFmt formatCode="ge" sourceLinked="1"/>
        <c:majorTickMark val="none"/>
        <c:minorTickMark val="none"/>
        <c:tickLblPos val="none"/>
        <c:crossAx val="181716480"/>
        <c:crosses val="autoZero"/>
        <c:auto val="1"/>
        <c:lblOffset val="100"/>
        <c:baseTimeUnit val="years"/>
      </c:dateAx>
      <c:valAx>
        <c:axId val="18171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69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62.3</c:v>
                </c:pt>
                <c:pt idx="1">
                  <c:v>65.099999999999994</c:v>
                </c:pt>
                <c:pt idx="2">
                  <c:v>61.2</c:v>
                </c:pt>
                <c:pt idx="3">
                  <c:v>66.3</c:v>
                </c:pt>
                <c:pt idx="4">
                  <c:v>67.900000000000006</c:v>
                </c:pt>
              </c:numCache>
            </c:numRef>
          </c:val>
          <c:extLst xmlns:c16r2="http://schemas.microsoft.com/office/drawing/2015/06/chart">
            <c:ext xmlns:c16="http://schemas.microsoft.com/office/drawing/2014/chart" uri="{C3380CC4-5D6E-409C-BE32-E72D297353CC}">
              <c16:uniqueId val="{00000000-F1EE-4904-8A99-DCD7D39C84F9}"/>
            </c:ext>
          </c:extLst>
        </c:ser>
        <c:dLbls>
          <c:showLegendKey val="0"/>
          <c:showVal val="0"/>
          <c:showCatName val="0"/>
          <c:showSerName val="0"/>
          <c:showPercent val="0"/>
          <c:showBubbleSize val="0"/>
        </c:dLbls>
        <c:gapWidth val="150"/>
        <c:axId val="181877760"/>
        <c:axId val="1818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56.1</c:v>
                </c:pt>
              </c:numCache>
            </c:numRef>
          </c:val>
          <c:smooth val="0"/>
          <c:extLst xmlns:c16r2="http://schemas.microsoft.com/office/drawing/2015/06/chart">
            <c:ext xmlns:c16="http://schemas.microsoft.com/office/drawing/2014/chart" uri="{C3380CC4-5D6E-409C-BE32-E72D297353CC}">
              <c16:uniqueId val="{00000001-F1EE-4904-8A99-DCD7D39C84F9}"/>
            </c:ext>
          </c:extLst>
        </c:ser>
        <c:dLbls>
          <c:showLegendKey val="0"/>
          <c:showVal val="0"/>
          <c:showCatName val="0"/>
          <c:showSerName val="0"/>
          <c:showPercent val="0"/>
          <c:showBubbleSize val="0"/>
        </c:dLbls>
        <c:marker val="1"/>
        <c:smooth val="0"/>
        <c:axId val="181877760"/>
        <c:axId val="181879936"/>
      </c:lineChart>
      <c:dateAx>
        <c:axId val="181877760"/>
        <c:scaling>
          <c:orientation val="minMax"/>
        </c:scaling>
        <c:delete val="1"/>
        <c:axPos val="b"/>
        <c:numFmt formatCode="ge" sourceLinked="1"/>
        <c:majorTickMark val="none"/>
        <c:minorTickMark val="none"/>
        <c:tickLblPos val="none"/>
        <c:crossAx val="181879936"/>
        <c:crosses val="autoZero"/>
        <c:auto val="1"/>
        <c:lblOffset val="100"/>
        <c:baseTimeUnit val="years"/>
      </c:dateAx>
      <c:valAx>
        <c:axId val="18187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87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愛知県西尾市　西尾市民病院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372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372</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171899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26176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298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298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7" t="s">
        <v>151</v>
      </c>
      <c r="NK30" s="148"/>
      <c r="NL30" s="148"/>
      <c r="NM30" s="148"/>
      <c r="NN30" s="148"/>
      <c r="NO30" s="148"/>
      <c r="NP30" s="148"/>
      <c r="NQ30" s="148"/>
      <c r="NR30" s="148"/>
      <c r="NS30" s="148"/>
      <c r="NT30" s="148"/>
      <c r="NU30" s="148"/>
      <c r="NV30" s="148"/>
      <c r="NW30" s="148"/>
      <c r="NX30" s="14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7"/>
      <c r="NK31" s="148"/>
      <c r="NL31" s="148"/>
      <c r="NM31" s="148"/>
      <c r="NN31" s="148"/>
      <c r="NO31" s="148"/>
      <c r="NP31" s="148"/>
      <c r="NQ31" s="148"/>
      <c r="NR31" s="148"/>
      <c r="NS31" s="148"/>
      <c r="NT31" s="148"/>
      <c r="NU31" s="148"/>
      <c r="NV31" s="148"/>
      <c r="NW31" s="148"/>
      <c r="NX31" s="149"/>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7"/>
      <c r="NK32" s="148"/>
      <c r="NL32" s="148"/>
      <c r="NM32" s="148"/>
      <c r="NN32" s="148"/>
      <c r="NO32" s="148"/>
      <c r="NP32" s="148"/>
      <c r="NQ32" s="148"/>
      <c r="NR32" s="148"/>
      <c r="NS32" s="148"/>
      <c r="NT32" s="148"/>
      <c r="NU32" s="148"/>
      <c r="NV32" s="148"/>
      <c r="NW32" s="148"/>
      <c r="NX32" s="149"/>
    </row>
    <row r="33" spans="1:388" ht="13.5" customHeight="1">
      <c r="A33" s="2"/>
      <c r="B33" s="25"/>
      <c r="D33" s="5"/>
      <c r="E33" s="5"/>
      <c r="F33" s="5"/>
      <c r="G33" s="98" t="s">
        <v>37</v>
      </c>
      <c r="H33" s="98"/>
      <c r="I33" s="98"/>
      <c r="J33" s="98"/>
      <c r="K33" s="98"/>
      <c r="L33" s="98"/>
      <c r="M33" s="98"/>
      <c r="N33" s="98"/>
      <c r="O33" s="98"/>
      <c r="P33" s="99">
        <f>データ!AH7</f>
        <v>94.5</v>
      </c>
      <c r="Q33" s="100"/>
      <c r="R33" s="100"/>
      <c r="S33" s="100"/>
      <c r="T33" s="100"/>
      <c r="U33" s="100"/>
      <c r="V33" s="100"/>
      <c r="W33" s="100"/>
      <c r="X33" s="100"/>
      <c r="Y33" s="100"/>
      <c r="Z33" s="100"/>
      <c r="AA33" s="100"/>
      <c r="AB33" s="100"/>
      <c r="AC33" s="100"/>
      <c r="AD33" s="101"/>
      <c r="AE33" s="99">
        <f>データ!AI7</f>
        <v>91.8</v>
      </c>
      <c r="AF33" s="100"/>
      <c r="AG33" s="100"/>
      <c r="AH33" s="100"/>
      <c r="AI33" s="100"/>
      <c r="AJ33" s="100"/>
      <c r="AK33" s="100"/>
      <c r="AL33" s="100"/>
      <c r="AM33" s="100"/>
      <c r="AN33" s="100"/>
      <c r="AO33" s="100"/>
      <c r="AP33" s="100"/>
      <c r="AQ33" s="100"/>
      <c r="AR33" s="100"/>
      <c r="AS33" s="101"/>
      <c r="AT33" s="99">
        <f>データ!AJ7</f>
        <v>92.9</v>
      </c>
      <c r="AU33" s="100"/>
      <c r="AV33" s="100"/>
      <c r="AW33" s="100"/>
      <c r="AX33" s="100"/>
      <c r="AY33" s="100"/>
      <c r="AZ33" s="100"/>
      <c r="BA33" s="100"/>
      <c r="BB33" s="100"/>
      <c r="BC33" s="100"/>
      <c r="BD33" s="100"/>
      <c r="BE33" s="100"/>
      <c r="BF33" s="100"/>
      <c r="BG33" s="100"/>
      <c r="BH33" s="101"/>
      <c r="BI33" s="99">
        <f>データ!AK7</f>
        <v>101.1</v>
      </c>
      <c r="BJ33" s="100"/>
      <c r="BK33" s="100"/>
      <c r="BL33" s="100"/>
      <c r="BM33" s="100"/>
      <c r="BN33" s="100"/>
      <c r="BO33" s="100"/>
      <c r="BP33" s="100"/>
      <c r="BQ33" s="100"/>
      <c r="BR33" s="100"/>
      <c r="BS33" s="100"/>
      <c r="BT33" s="100"/>
      <c r="BU33" s="100"/>
      <c r="BV33" s="100"/>
      <c r="BW33" s="101"/>
      <c r="BX33" s="99">
        <f>データ!AL7</f>
        <v>91.4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87.8</v>
      </c>
      <c r="DE33" s="100"/>
      <c r="DF33" s="100"/>
      <c r="DG33" s="100"/>
      <c r="DH33" s="100"/>
      <c r="DI33" s="100"/>
      <c r="DJ33" s="100"/>
      <c r="DK33" s="100"/>
      <c r="DL33" s="100"/>
      <c r="DM33" s="100"/>
      <c r="DN33" s="100"/>
      <c r="DO33" s="100"/>
      <c r="DP33" s="100"/>
      <c r="DQ33" s="100"/>
      <c r="DR33" s="101"/>
      <c r="DS33" s="99">
        <f>データ!AT7</f>
        <v>85.2</v>
      </c>
      <c r="DT33" s="100"/>
      <c r="DU33" s="100"/>
      <c r="DV33" s="100"/>
      <c r="DW33" s="100"/>
      <c r="DX33" s="100"/>
      <c r="DY33" s="100"/>
      <c r="DZ33" s="100"/>
      <c r="EA33" s="100"/>
      <c r="EB33" s="100"/>
      <c r="EC33" s="100"/>
      <c r="ED33" s="100"/>
      <c r="EE33" s="100"/>
      <c r="EF33" s="100"/>
      <c r="EG33" s="101"/>
      <c r="EH33" s="99">
        <f>データ!AU7</f>
        <v>86.8</v>
      </c>
      <c r="EI33" s="100"/>
      <c r="EJ33" s="100"/>
      <c r="EK33" s="100"/>
      <c r="EL33" s="100"/>
      <c r="EM33" s="100"/>
      <c r="EN33" s="100"/>
      <c r="EO33" s="100"/>
      <c r="EP33" s="100"/>
      <c r="EQ33" s="100"/>
      <c r="ER33" s="100"/>
      <c r="ES33" s="100"/>
      <c r="ET33" s="100"/>
      <c r="EU33" s="100"/>
      <c r="EV33" s="101"/>
      <c r="EW33" s="99">
        <f>データ!AV7</f>
        <v>83.9</v>
      </c>
      <c r="EX33" s="100"/>
      <c r="EY33" s="100"/>
      <c r="EZ33" s="100"/>
      <c r="FA33" s="100"/>
      <c r="FB33" s="100"/>
      <c r="FC33" s="100"/>
      <c r="FD33" s="100"/>
      <c r="FE33" s="100"/>
      <c r="FF33" s="100"/>
      <c r="FG33" s="100"/>
      <c r="FH33" s="100"/>
      <c r="FI33" s="100"/>
      <c r="FJ33" s="100"/>
      <c r="FK33" s="101"/>
      <c r="FL33" s="99">
        <f>データ!AW7</f>
        <v>83.9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81.900000000000006</v>
      </c>
      <c r="GS33" s="100"/>
      <c r="GT33" s="100"/>
      <c r="GU33" s="100"/>
      <c r="GV33" s="100"/>
      <c r="GW33" s="100"/>
      <c r="GX33" s="100"/>
      <c r="GY33" s="100"/>
      <c r="GZ33" s="100"/>
      <c r="HA33" s="100"/>
      <c r="HB33" s="100"/>
      <c r="HC33" s="100"/>
      <c r="HD33" s="100"/>
      <c r="HE33" s="100"/>
      <c r="HF33" s="101"/>
      <c r="HG33" s="99">
        <f>データ!BE7</f>
        <v>82.8</v>
      </c>
      <c r="HH33" s="100"/>
      <c r="HI33" s="100"/>
      <c r="HJ33" s="100"/>
      <c r="HK33" s="100"/>
      <c r="HL33" s="100"/>
      <c r="HM33" s="100"/>
      <c r="HN33" s="100"/>
      <c r="HO33" s="100"/>
      <c r="HP33" s="100"/>
      <c r="HQ33" s="100"/>
      <c r="HR33" s="100"/>
      <c r="HS33" s="100"/>
      <c r="HT33" s="100"/>
      <c r="HU33" s="101"/>
      <c r="HV33" s="99">
        <f>データ!BF7</f>
        <v>84.5</v>
      </c>
      <c r="HW33" s="100"/>
      <c r="HX33" s="100"/>
      <c r="HY33" s="100"/>
      <c r="HZ33" s="100"/>
      <c r="IA33" s="100"/>
      <c r="IB33" s="100"/>
      <c r="IC33" s="100"/>
      <c r="ID33" s="100"/>
      <c r="IE33" s="100"/>
      <c r="IF33" s="100"/>
      <c r="IG33" s="100"/>
      <c r="IH33" s="100"/>
      <c r="II33" s="100"/>
      <c r="IJ33" s="101"/>
      <c r="IK33" s="99">
        <f>データ!BG7</f>
        <v>89.6</v>
      </c>
      <c r="IL33" s="100"/>
      <c r="IM33" s="100"/>
      <c r="IN33" s="100"/>
      <c r="IO33" s="100"/>
      <c r="IP33" s="100"/>
      <c r="IQ33" s="100"/>
      <c r="IR33" s="100"/>
      <c r="IS33" s="100"/>
      <c r="IT33" s="100"/>
      <c r="IU33" s="100"/>
      <c r="IV33" s="100"/>
      <c r="IW33" s="100"/>
      <c r="IX33" s="100"/>
      <c r="IY33" s="101"/>
      <c r="IZ33" s="99">
        <f>データ!BH7</f>
        <v>100.1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69.900000000000006</v>
      </c>
      <c r="KG33" s="100"/>
      <c r="KH33" s="100"/>
      <c r="KI33" s="100"/>
      <c r="KJ33" s="100"/>
      <c r="KK33" s="100"/>
      <c r="KL33" s="100"/>
      <c r="KM33" s="100"/>
      <c r="KN33" s="100"/>
      <c r="KO33" s="100"/>
      <c r="KP33" s="100"/>
      <c r="KQ33" s="100"/>
      <c r="KR33" s="100"/>
      <c r="KS33" s="100"/>
      <c r="KT33" s="101"/>
      <c r="KU33" s="99">
        <f>データ!BP7</f>
        <v>63.7</v>
      </c>
      <c r="KV33" s="100"/>
      <c r="KW33" s="100"/>
      <c r="KX33" s="100"/>
      <c r="KY33" s="100"/>
      <c r="KZ33" s="100"/>
      <c r="LA33" s="100"/>
      <c r="LB33" s="100"/>
      <c r="LC33" s="100"/>
      <c r="LD33" s="100"/>
      <c r="LE33" s="100"/>
      <c r="LF33" s="100"/>
      <c r="LG33" s="100"/>
      <c r="LH33" s="100"/>
      <c r="LI33" s="101"/>
      <c r="LJ33" s="99">
        <f>データ!BQ7</f>
        <v>64.2</v>
      </c>
      <c r="LK33" s="100"/>
      <c r="LL33" s="100"/>
      <c r="LM33" s="100"/>
      <c r="LN33" s="100"/>
      <c r="LO33" s="100"/>
      <c r="LP33" s="100"/>
      <c r="LQ33" s="100"/>
      <c r="LR33" s="100"/>
      <c r="LS33" s="100"/>
      <c r="LT33" s="100"/>
      <c r="LU33" s="100"/>
      <c r="LV33" s="100"/>
      <c r="LW33" s="100"/>
      <c r="LX33" s="101"/>
      <c r="LY33" s="99">
        <f>データ!BR7</f>
        <v>63.8</v>
      </c>
      <c r="LZ33" s="100"/>
      <c r="MA33" s="100"/>
      <c r="MB33" s="100"/>
      <c r="MC33" s="100"/>
      <c r="MD33" s="100"/>
      <c r="ME33" s="100"/>
      <c r="MF33" s="100"/>
      <c r="MG33" s="100"/>
      <c r="MH33" s="100"/>
      <c r="MI33" s="100"/>
      <c r="MJ33" s="100"/>
      <c r="MK33" s="100"/>
      <c r="ML33" s="100"/>
      <c r="MM33" s="101"/>
      <c r="MN33" s="99">
        <f>データ!BS7</f>
        <v>68.8</v>
      </c>
      <c r="MO33" s="100"/>
      <c r="MP33" s="100"/>
      <c r="MQ33" s="100"/>
      <c r="MR33" s="100"/>
      <c r="MS33" s="100"/>
      <c r="MT33" s="100"/>
      <c r="MU33" s="100"/>
      <c r="MV33" s="100"/>
      <c r="MW33" s="100"/>
      <c r="MX33" s="100"/>
      <c r="MY33" s="100"/>
      <c r="MZ33" s="100"/>
      <c r="NA33" s="100"/>
      <c r="NB33" s="101"/>
      <c r="ND33" s="5"/>
      <c r="NE33" s="5"/>
      <c r="NF33" s="5"/>
      <c r="NG33" s="5"/>
      <c r="NH33" s="27"/>
      <c r="NI33" s="2"/>
      <c r="NJ33" s="147"/>
      <c r="NK33" s="148"/>
      <c r="NL33" s="148"/>
      <c r="NM33" s="148"/>
      <c r="NN33" s="148"/>
      <c r="NO33" s="148"/>
      <c r="NP33" s="148"/>
      <c r="NQ33" s="148"/>
      <c r="NR33" s="148"/>
      <c r="NS33" s="148"/>
      <c r="NT33" s="148"/>
      <c r="NU33" s="148"/>
      <c r="NV33" s="148"/>
      <c r="NW33" s="148"/>
      <c r="NX33" s="149"/>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147"/>
      <c r="NK34" s="148"/>
      <c r="NL34" s="148"/>
      <c r="NM34" s="148"/>
      <c r="NN34" s="148"/>
      <c r="NO34" s="148"/>
      <c r="NP34" s="148"/>
      <c r="NQ34" s="148"/>
      <c r="NR34" s="148"/>
      <c r="NS34" s="148"/>
      <c r="NT34" s="148"/>
      <c r="NU34" s="148"/>
      <c r="NV34" s="148"/>
      <c r="NW34" s="148"/>
      <c r="NX34" s="14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7"/>
      <c r="NK35" s="148"/>
      <c r="NL35" s="148"/>
      <c r="NM35" s="148"/>
      <c r="NN35" s="148"/>
      <c r="NO35" s="148"/>
      <c r="NP35" s="148"/>
      <c r="NQ35" s="148"/>
      <c r="NR35" s="148"/>
      <c r="NS35" s="148"/>
      <c r="NT35" s="148"/>
      <c r="NU35" s="148"/>
      <c r="NV35" s="148"/>
      <c r="NW35" s="148"/>
      <c r="NX35" s="149"/>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47"/>
      <c r="NK36" s="148"/>
      <c r="NL36" s="148"/>
      <c r="NM36" s="148"/>
      <c r="NN36" s="148"/>
      <c r="NO36" s="148"/>
      <c r="NP36" s="148"/>
      <c r="NQ36" s="148"/>
      <c r="NR36" s="148"/>
      <c r="NS36" s="148"/>
      <c r="NT36" s="148"/>
      <c r="NU36" s="148"/>
      <c r="NV36" s="148"/>
      <c r="NW36" s="148"/>
      <c r="NX36" s="149"/>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47"/>
      <c r="NK37" s="148"/>
      <c r="NL37" s="148"/>
      <c r="NM37" s="148"/>
      <c r="NN37" s="148"/>
      <c r="NO37" s="148"/>
      <c r="NP37" s="148"/>
      <c r="NQ37" s="148"/>
      <c r="NR37" s="148"/>
      <c r="NS37" s="148"/>
      <c r="NT37" s="148"/>
      <c r="NU37" s="148"/>
      <c r="NV37" s="148"/>
      <c r="NW37" s="148"/>
      <c r="NX37" s="14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7"/>
      <c r="NK38" s="148"/>
      <c r="NL38" s="148"/>
      <c r="NM38" s="148"/>
      <c r="NN38" s="148"/>
      <c r="NO38" s="148"/>
      <c r="NP38" s="148"/>
      <c r="NQ38" s="148"/>
      <c r="NR38" s="148"/>
      <c r="NS38" s="148"/>
      <c r="NT38" s="148"/>
      <c r="NU38" s="148"/>
      <c r="NV38" s="148"/>
      <c r="NW38" s="148"/>
      <c r="NX38" s="14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7"/>
      <c r="NK39" s="148"/>
      <c r="NL39" s="148"/>
      <c r="NM39" s="148"/>
      <c r="NN39" s="148"/>
      <c r="NO39" s="148"/>
      <c r="NP39" s="148"/>
      <c r="NQ39" s="148"/>
      <c r="NR39" s="148"/>
      <c r="NS39" s="148"/>
      <c r="NT39" s="148"/>
      <c r="NU39" s="148"/>
      <c r="NV39" s="148"/>
      <c r="NW39" s="148"/>
      <c r="NX39" s="14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7"/>
      <c r="NK40" s="148"/>
      <c r="NL40" s="148"/>
      <c r="NM40" s="148"/>
      <c r="NN40" s="148"/>
      <c r="NO40" s="148"/>
      <c r="NP40" s="148"/>
      <c r="NQ40" s="148"/>
      <c r="NR40" s="148"/>
      <c r="NS40" s="148"/>
      <c r="NT40" s="148"/>
      <c r="NU40" s="148"/>
      <c r="NV40" s="148"/>
      <c r="NW40" s="148"/>
      <c r="NX40" s="14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7"/>
      <c r="NK41" s="148"/>
      <c r="NL41" s="148"/>
      <c r="NM41" s="148"/>
      <c r="NN41" s="148"/>
      <c r="NO41" s="148"/>
      <c r="NP41" s="148"/>
      <c r="NQ41" s="148"/>
      <c r="NR41" s="148"/>
      <c r="NS41" s="148"/>
      <c r="NT41" s="148"/>
      <c r="NU41" s="148"/>
      <c r="NV41" s="148"/>
      <c r="NW41" s="148"/>
      <c r="NX41" s="14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7"/>
      <c r="NK42" s="148"/>
      <c r="NL42" s="148"/>
      <c r="NM42" s="148"/>
      <c r="NN42" s="148"/>
      <c r="NO42" s="148"/>
      <c r="NP42" s="148"/>
      <c r="NQ42" s="148"/>
      <c r="NR42" s="148"/>
      <c r="NS42" s="148"/>
      <c r="NT42" s="148"/>
      <c r="NU42" s="148"/>
      <c r="NV42" s="148"/>
      <c r="NW42" s="148"/>
      <c r="NX42" s="14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7"/>
      <c r="NK43" s="148"/>
      <c r="NL43" s="148"/>
      <c r="NM43" s="148"/>
      <c r="NN43" s="148"/>
      <c r="NO43" s="148"/>
      <c r="NP43" s="148"/>
      <c r="NQ43" s="148"/>
      <c r="NR43" s="148"/>
      <c r="NS43" s="148"/>
      <c r="NT43" s="148"/>
      <c r="NU43" s="148"/>
      <c r="NV43" s="148"/>
      <c r="NW43" s="148"/>
      <c r="NX43" s="14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7"/>
      <c r="NK44" s="148"/>
      <c r="NL44" s="148"/>
      <c r="NM44" s="148"/>
      <c r="NN44" s="148"/>
      <c r="NO44" s="148"/>
      <c r="NP44" s="148"/>
      <c r="NQ44" s="148"/>
      <c r="NR44" s="148"/>
      <c r="NS44" s="148"/>
      <c r="NT44" s="148"/>
      <c r="NU44" s="148"/>
      <c r="NV44" s="148"/>
      <c r="NW44" s="148"/>
      <c r="NX44" s="14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7"/>
      <c r="NK45" s="148"/>
      <c r="NL45" s="148"/>
      <c r="NM45" s="148"/>
      <c r="NN45" s="148"/>
      <c r="NO45" s="148"/>
      <c r="NP45" s="148"/>
      <c r="NQ45" s="148"/>
      <c r="NR45" s="148"/>
      <c r="NS45" s="148"/>
      <c r="NT45" s="148"/>
      <c r="NU45" s="148"/>
      <c r="NV45" s="148"/>
      <c r="NW45" s="148"/>
      <c r="NX45" s="14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0"/>
      <c r="NK46" s="151"/>
      <c r="NL46" s="151"/>
      <c r="NM46" s="151"/>
      <c r="NN46" s="151"/>
      <c r="NO46" s="151"/>
      <c r="NP46" s="151"/>
      <c r="NQ46" s="151"/>
      <c r="NR46" s="151"/>
      <c r="NS46" s="151"/>
      <c r="NT46" s="151"/>
      <c r="NU46" s="151"/>
      <c r="NV46" s="151"/>
      <c r="NW46" s="151"/>
      <c r="NX46" s="15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150</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98" t="s">
        <v>37</v>
      </c>
      <c r="H55" s="98"/>
      <c r="I55" s="98"/>
      <c r="J55" s="98"/>
      <c r="K55" s="98"/>
      <c r="L55" s="98"/>
      <c r="M55" s="98"/>
      <c r="N55" s="98"/>
      <c r="O55" s="98"/>
      <c r="P55" s="102">
        <f>データ!BZ7</f>
        <v>45039</v>
      </c>
      <c r="Q55" s="103"/>
      <c r="R55" s="103"/>
      <c r="S55" s="103"/>
      <c r="T55" s="103"/>
      <c r="U55" s="103"/>
      <c r="V55" s="103"/>
      <c r="W55" s="103"/>
      <c r="X55" s="103"/>
      <c r="Y55" s="103"/>
      <c r="Z55" s="103"/>
      <c r="AA55" s="103"/>
      <c r="AB55" s="103"/>
      <c r="AC55" s="103"/>
      <c r="AD55" s="104"/>
      <c r="AE55" s="102">
        <f>データ!CA7</f>
        <v>44818</v>
      </c>
      <c r="AF55" s="103"/>
      <c r="AG55" s="103"/>
      <c r="AH55" s="103"/>
      <c r="AI55" s="103"/>
      <c r="AJ55" s="103"/>
      <c r="AK55" s="103"/>
      <c r="AL55" s="103"/>
      <c r="AM55" s="103"/>
      <c r="AN55" s="103"/>
      <c r="AO55" s="103"/>
      <c r="AP55" s="103"/>
      <c r="AQ55" s="103"/>
      <c r="AR55" s="103"/>
      <c r="AS55" s="104"/>
      <c r="AT55" s="102">
        <f>データ!CB7</f>
        <v>45962</v>
      </c>
      <c r="AU55" s="103"/>
      <c r="AV55" s="103"/>
      <c r="AW55" s="103"/>
      <c r="AX55" s="103"/>
      <c r="AY55" s="103"/>
      <c r="AZ55" s="103"/>
      <c r="BA55" s="103"/>
      <c r="BB55" s="103"/>
      <c r="BC55" s="103"/>
      <c r="BD55" s="103"/>
      <c r="BE55" s="103"/>
      <c r="BF55" s="103"/>
      <c r="BG55" s="103"/>
      <c r="BH55" s="104"/>
      <c r="BI55" s="102">
        <f>データ!CC7</f>
        <v>44499</v>
      </c>
      <c r="BJ55" s="103"/>
      <c r="BK55" s="103"/>
      <c r="BL55" s="103"/>
      <c r="BM55" s="103"/>
      <c r="BN55" s="103"/>
      <c r="BO55" s="103"/>
      <c r="BP55" s="103"/>
      <c r="BQ55" s="103"/>
      <c r="BR55" s="103"/>
      <c r="BS55" s="103"/>
      <c r="BT55" s="103"/>
      <c r="BU55" s="103"/>
      <c r="BV55" s="103"/>
      <c r="BW55" s="104"/>
      <c r="BX55" s="102">
        <f>データ!CD7</f>
        <v>44697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11838</v>
      </c>
      <c r="DE55" s="103"/>
      <c r="DF55" s="103"/>
      <c r="DG55" s="103"/>
      <c r="DH55" s="103"/>
      <c r="DI55" s="103"/>
      <c r="DJ55" s="103"/>
      <c r="DK55" s="103"/>
      <c r="DL55" s="103"/>
      <c r="DM55" s="103"/>
      <c r="DN55" s="103"/>
      <c r="DO55" s="103"/>
      <c r="DP55" s="103"/>
      <c r="DQ55" s="103"/>
      <c r="DR55" s="104"/>
      <c r="DS55" s="102">
        <f>データ!CL7</f>
        <v>12720</v>
      </c>
      <c r="DT55" s="103"/>
      <c r="DU55" s="103"/>
      <c r="DV55" s="103"/>
      <c r="DW55" s="103"/>
      <c r="DX55" s="103"/>
      <c r="DY55" s="103"/>
      <c r="DZ55" s="103"/>
      <c r="EA55" s="103"/>
      <c r="EB55" s="103"/>
      <c r="EC55" s="103"/>
      <c r="ED55" s="103"/>
      <c r="EE55" s="103"/>
      <c r="EF55" s="103"/>
      <c r="EG55" s="104"/>
      <c r="EH55" s="102">
        <f>データ!CM7</f>
        <v>15476</v>
      </c>
      <c r="EI55" s="103"/>
      <c r="EJ55" s="103"/>
      <c r="EK55" s="103"/>
      <c r="EL55" s="103"/>
      <c r="EM55" s="103"/>
      <c r="EN55" s="103"/>
      <c r="EO55" s="103"/>
      <c r="EP55" s="103"/>
      <c r="EQ55" s="103"/>
      <c r="ER55" s="103"/>
      <c r="ES55" s="103"/>
      <c r="ET55" s="103"/>
      <c r="EU55" s="103"/>
      <c r="EV55" s="104"/>
      <c r="EW55" s="102">
        <f>データ!CN7</f>
        <v>14207</v>
      </c>
      <c r="EX55" s="103"/>
      <c r="EY55" s="103"/>
      <c r="EZ55" s="103"/>
      <c r="FA55" s="103"/>
      <c r="FB55" s="103"/>
      <c r="FC55" s="103"/>
      <c r="FD55" s="103"/>
      <c r="FE55" s="103"/>
      <c r="FF55" s="103"/>
      <c r="FG55" s="103"/>
      <c r="FH55" s="103"/>
      <c r="FI55" s="103"/>
      <c r="FJ55" s="103"/>
      <c r="FK55" s="104"/>
      <c r="FL55" s="102">
        <f>データ!CO7</f>
        <v>14301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62.3</v>
      </c>
      <c r="GS55" s="100"/>
      <c r="GT55" s="100"/>
      <c r="GU55" s="100"/>
      <c r="GV55" s="100"/>
      <c r="GW55" s="100"/>
      <c r="GX55" s="100"/>
      <c r="GY55" s="100"/>
      <c r="GZ55" s="100"/>
      <c r="HA55" s="100"/>
      <c r="HB55" s="100"/>
      <c r="HC55" s="100"/>
      <c r="HD55" s="100"/>
      <c r="HE55" s="100"/>
      <c r="HF55" s="101"/>
      <c r="HG55" s="99">
        <f>データ!CW7</f>
        <v>65.099999999999994</v>
      </c>
      <c r="HH55" s="100"/>
      <c r="HI55" s="100"/>
      <c r="HJ55" s="100"/>
      <c r="HK55" s="100"/>
      <c r="HL55" s="100"/>
      <c r="HM55" s="100"/>
      <c r="HN55" s="100"/>
      <c r="HO55" s="100"/>
      <c r="HP55" s="100"/>
      <c r="HQ55" s="100"/>
      <c r="HR55" s="100"/>
      <c r="HS55" s="100"/>
      <c r="HT55" s="100"/>
      <c r="HU55" s="101"/>
      <c r="HV55" s="99">
        <f>データ!CX7</f>
        <v>61.2</v>
      </c>
      <c r="HW55" s="100"/>
      <c r="HX55" s="100"/>
      <c r="HY55" s="100"/>
      <c r="HZ55" s="100"/>
      <c r="IA55" s="100"/>
      <c r="IB55" s="100"/>
      <c r="IC55" s="100"/>
      <c r="ID55" s="100"/>
      <c r="IE55" s="100"/>
      <c r="IF55" s="100"/>
      <c r="IG55" s="100"/>
      <c r="IH55" s="100"/>
      <c r="II55" s="100"/>
      <c r="IJ55" s="101"/>
      <c r="IK55" s="99">
        <f>データ!CY7</f>
        <v>66.3</v>
      </c>
      <c r="IL55" s="100"/>
      <c r="IM55" s="100"/>
      <c r="IN55" s="100"/>
      <c r="IO55" s="100"/>
      <c r="IP55" s="100"/>
      <c r="IQ55" s="100"/>
      <c r="IR55" s="100"/>
      <c r="IS55" s="100"/>
      <c r="IT55" s="100"/>
      <c r="IU55" s="100"/>
      <c r="IV55" s="100"/>
      <c r="IW55" s="100"/>
      <c r="IX55" s="100"/>
      <c r="IY55" s="101"/>
      <c r="IZ55" s="99">
        <f>データ!CZ7</f>
        <v>67.900000000000006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23.5</v>
      </c>
      <c r="KG55" s="100"/>
      <c r="KH55" s="100"/>
      <c r="KI55" s="100"/>
      <c r="KJ55" s="100"/>
      <c r="KK55" s="100"/>
      <c r="KL55" s="100"/>
      <c r="KM55" s="100"/>
      <c r="KN55" s="100"/>
      <c r="KO55" s="100"/>
      <c r="KP55" s="100"/>
      <c r="KQ55" s="100"/>
      <c r="KR55" s="100"/>
      <c r="KS55" s="100"/>
      <c r="KT55" s="101"/>
      <c r="KU55" s="99">
        <f>データ!DH7</f>
        <v>24.1</v>
      </c>
      <c r="KV55" s="100"/>
      <c r="KW55" s="100"/>
      <c r="KX55" s="100"/>
      <c r="KY55" s="100"/>
      <c r="KZ55" s="100"/>
      <c r="LA55" s="100"/>
      <c r="LB55" s="100"/>
      <c r="LC55" s="100"/>
      <c r="LD55" s="100"/>
      <c r="LE55" s="100"/>
      <c r="LF55" s="100"/>
      <c r="LG55" s="100"/>
      <c r="LH55" s="100"/>
      <c r="LI55" s="101"/>
      <c r="LJ55" s="99">
        <f>データ!DI7</f>
        <v>28.6</v>
      </c>
      <c r="LK55" s="100"/>
      <c r="LL55" s="100"/>
      <c r="LM55" s="100"/>
      <c r="LN55" s="100"/>
      <c r="LO55" s="100"/>
      <c r="LP55" s="100"/>
      <c r="LQ55" s="100"/>
      <c r="LR55" s="100"/>
      <c r="LS55" s="100"/>
      <c r="LT55" s="100"/>
      <c r="LU55" s="100"/>
      <c r="LV55" s="100"/>
      <c r="LW55" s="100"/>
      <c r="LX55" s="101"/>
      <c r="LY55" s="99">
        <f>データ!DJ7</f>
        <v>25.4</v>
      </c>
      <c r="LZ55" s="100"/>
      <c r="MA55" s="100"/>
      <c r="MB55" s="100"/>
      <c r="MC55" s="100"/>
      <c r="MD55" s="100"/>
      <c r="ME55" s="100"/>
      <c r="MF55" s="100"/>
      <c r="MG55" s="100"/>
      <c r="MH55" s="100"/>
      <c r="MI55" s="100"/>
      <c r="MJ55" s="100"/>
      <c r="MK55" s="100"/>
      <c r="ML55" s="100"/>
      <c r="MM55" s="101"/>
      <c r="MN55" s="99">
        <f>データ!DK7</f>
        <v>24.5</v>
      </c>
      <c r="MO55" s="100"/>
      <c r="MP55" s="100"/>
      <c r="MQ55" s="100"/>
      <c r="MR55" s="100"/>
      <c r="MS55" s="100"/>
      <c r="MT55" s="100"/>
      <c r="MU55" s="100"/>
      <c r="MV55" s="100"/>
      <c r="MW55" s="100"/>
      <c r="MX55" s="100"/>
      <c r="MY55" s="100"/>
      <c r="MZ55" s="100"/>
      <c r="NA55" s="100"/>
      <c r="NB55" s="101"/>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55.9</v>
      </c>
      <c r="V79" s="82"/>
      <c r="W79" s="82"/>
      <c r="X79" s="82"/>
      <c r="Y79" s="82"/>
      <c r="Z79" s="82"/>
      <c r="AA79" s="82"/>
      <c r="AB79" s="82"/>
      <c r="AC79" s="82"/>
      <c r="AD79" s="82"/>
      <c r="AE79" s="82"/>
      <c r="AF79" s="82"/>
      <c r="AG79" s="82"/>
      <c r="AH79" s="82"/>
      <c r="AI79" s="82"/>
      <c r="AJ79" s="82"/>
      <c r="AK79" s="82"/>
      <c r="AL79" s="82"/>
      <c r="AM79" s="82"/>
      <c r="AN79" s="82">
        <f>データ!DS7</f>
        <v>56.7</v>
      </c>
      <c r="AO79" s="82"/>
      <c r="AP79" s="82"/>
      <c r="AQ79" s="82"/>
      <c r="AR79" s="82"/>
      <c r="AS79" s="82"/>
      <c r="AT79" s="82"/>
      <c r="AU79" s="82"/>
      <c r="AV79" s="82"/>
      <c r="AW79" s="82"/>
      <c r="AX79" s="82"/>
      <c r="AY79" s="82"/>
      <c r="AZ79" s="82"/>
      <c r="BA79" s="82"/>
      <c r="BB79" s="82"/>
      <c r="BC79" s="82"/>
      <c r="BD79" s="82"/>
      <c r="BE79" s="82"/>
      <c r="BF79" s="82"/>
      <c r="BG79" s="82">
        <f>データ!DT7</f>
        <v>58.3</v>
      </c>
      <c r="BH79" s="82"/>
      <c r="BI79" s="82"/>
      <c r="BJ79" s="82"/>
      <c r="BK79" s="82"/>
      <c r="BL79" s="82"/>
      <c r="BM79" s="82"/>
      <c r="BN79" s="82"/>
      <c r="BO79" s="82"/>
      <c r="BP79" s="82"/>
      <c r="BQ79" s="82"/>
      <c r="BR79" s="82"/>
      <c r="BS79" s="82"/>
      <c r="BT79" s="82"/>
      <c r="BU79" s="82"/>
      <c r="BV79" s="82"/>
      <c r="BW79" s="82"/>
      <c r="BX79" s="82"/>
      <c r="BY79" s="82"/>
      <c r="BZ79" s="82">
        <f>データ!DU7</f>
        <v>60.1</v>
      </c>
      <c r="CA79" s="82"/>
      <c r="CB79" s="82"/>
      <c r="CC79" s="82"/>
      <c r="CD79" s="82"/>
      <c r="CE79" s="82"/>
      <c r="CF79" s="82"/>
      <c r="CG79" s="82"/>
      <c r="CH79" s="82"/>
      <c r="CI79" s="82"/>
      <c r="CJ79" s="82"/>
      <c r="CK79" s="82"/>
      <c r="CL79" s="82"/>
      <c r="CM79" s="82"/>
      <c r="CN79" s="82"/>
      <c r="CO79" s="82"/>
      <c r="CP79" s="82"/>
      <c r="CQ79" s="82"/>
      <c r="CR79" s="82"/>
      <c r="CS79" s="82">
        <f>データ!DV7</f>
        <v>61.7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v>
      </c>
      <c r="EP79" s="82"/>
      <c r="EQ79" s="82"/>
      <c r="ER79" s="82"/>
      <c r="ES79" s="82"/>
      <c r="ET79" s="82"/>
      <c r="EU79" s="82"/>
      <c r="EV79" s="82"/>
      <c r="EW79" s="82"/>
      <c r="EX79" s="82"/>
      <c r="EY79" s="82"/>
      <c r="EZ79" s="82"/>
      <c r="FA79" s="82"/>
      <c r="FB79" s="82"/>
      <c r="FC79" s="82"/>
      <c r="FD79" s="82"/>
      <c r="FE79" s="82"/>
      <c r="FF79" s="82"/>
      <c r="FG79" s="82"/>
      <c r="FH79" s="82">
        <f>データ!ED7</f>
        <v>75.599999999999994</v>
      </c>
      <c r="FI79" s="82"/>
      <c r="FJ79" s="82"/>
      <c r="FK79" s="82"/>
      <c r="FL79" s="82"/>
      <c r="FM79" s="82"/>
      <c r="FN79" s="82"/>
      <c r="FO79" s="82"/>
      <c r="FP79" s="82"/>
      <c r="FQ79" s="82"/>
      <c r="FR79" s="82"/>
      <c r="FS79" s="82"/>
      <c r="FT79" s="82"/>
      <c r="FU79" s="82"/>
      <c r="FV79" s="82"/>
      <c r="FW79" s="82"/>
      <c r="FX79" s="82"/>
      <c r="FY79" s="82"/>
      <c r="FZ79" s="82"/>
      <c r="GA79" s="82">
        <f>データ!EE7</f>
        <v>76.3</v>
      </c>
      <c r="GB79" s="82"/>
      <c r="GC79" s="82"/>
      <c r="GD79" s="82"/>
      <c r="GE79" s="82"/>
      <c r="GF79" s="82"/>
      <c r="GG79" s="82"/>
      <c r="GH79" s="82"/>
      <c r="GI79" s="82"/>
      <c r="GJ79" s="82"/>
      <c r="GK79" s="82"/>
      <c r="GL79" s="82"/>
      <c r="GM79" s="82"/>
      <c r="GN79" s="82"/>
      <c r="GO79" s="82"/>
      <c r="GP79" s="82"/>
      <c r="GQ79" s="82"/>
      <c r="GR79" s="82"/>
      <c r="GS79" s="82"/>
      <c r="GT79" s="82">
        <f>データ!EF7</f>
        <v>76.8</v>
      </c>
      <c r="GU79" s="82"/>
      <c r="GV79" s="82"/>
      <c r="GW79" s="82"/>
      <c r="GX79" s="82"/>
      <c r="GY79" s="82"/>
      <c r="GZ79" s="82"/>
      <c r="HA79" s="82"/>
      <c r="HB79" s="82"/>
      <c r="HC79" s="82"/>
      <c r="HD79" s="82"/>
      <c r="HE79" s="82"/>
      <c r="HF79" s="82"/>
      <c r="HG79" s="82"/>
      <c r="HH79" s="82"/>
      <c r="HI79" s="82"/>
      <c r="HJ79" s="82"/>
      <c r="HK79" s="82"/>
      <c r="HL79" s="82"/>
      <c r="HM79" s="82">
        <f>データ!EG7</f>
        <v>76.5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34830820</v>
      </c>
      <c r="JK79" s="78"/>
      <c r="JL79" s="78"/>
      <c r="JM79" s="78"/>
      <c r="JN79" s="78"/>
      <c r="JO79" s="78"/>
      <c r="JP79" s="78"/>
      <c r="JQ79" s="78"/>
      <c r="JR79" s="78"/>
      <c r="JS79" s="78"/>
      <c r="JT79" s="78"/>
      <c r="JU79" s="78"/>
      <c r="JV79" s="78"/>
      <c r="JW79" s="78"/>
      <c r="JX79" s="78"/>
      <c r="JY79" s="78"/>
      <c r="JZ79" s="78"/>
      <c r="KA79" s="78"/>
      <c r="KB79" s="78"/>
      <c r="KC79" s="78">
        <f>データ!EO7</f>
        <v>36339313</v>
      </c>
      <c r="KD79" s="78"/>
      <c r="KE79" s="78"/>
      <c r="KF79" s="78"/>
      <c r="KG79" s="78"/>
      <c r="KH79" s="78"/>
      <c r="KI79" s="78"/>
      <c r="KJ79" s="78"/>
      <c r="KK79" s="78"/>
      <c r="KL79" s="78"/>
      <c r="KM79" s="78"/>
      <c r="KN79" s="78"/>
      <c r="KO79" s="78"/>
      <c r="KP79" s="78"/>
      <c r="KQ79" s="78"/>
      <c r="KR79" s="78"/>
      <c r="KS79" s="78"/>
      <c r="KT79" s="78"/>
      <c r="KU79" s="78"/>
      <c r="KV79" s="78">
        <f>データ!EP7</f>
        <v>36783590</v>
      </c>
      <c r="KW79" s="78"/>
      <c r="KX79" s="78"/>
      <c r="KY79" s="78"/>
      <c r="KZ79" s="78"/>
      <c r="LA79" s="78"/>
      <c r="LB79" s="78"/>
      <c r="LC79" s="78"/>
      <c r="LD79" s="78"/>
      <c r="LE79" s="78"/>
      <c r="LF79" s="78"/>
      <c r="LG79" s="78"/>
      <c r="LH79" s="78"/>
      <c r="LI79" s="78"/>
      <c r="LJ79" s="78"/>
      <c r="LK79" s="78"/>
      <c r="LL79" s="78"/>
      <c r="LM79" s="78"/>
      <c r="LN79" s="78"/>
      <c r="LO79" s="78">
        <f>データ!EQ7</f>
        <v>37290160</v>
      </c>
      <c r="LP79" s="78"/>
      <c r="LQ79" s="78"/>
      <c r="LR79" s="78"/>
      <c r="LS79" s="78"/>
      <c r="LT79" s="78"/>
      <c r="LU79" s="78"/>
      <c r="LV79" s="78"/>
      <c r="LW79" s="78"/>
      <c r="LX79" s="78"/>
      <c r="LY79" s="78"/>
      <c r="LZ79" s="78"/>
      <c r="MA79" s="78"/>
      <c r="MB79" s="78"/>
      <c r="MC79" s="78"/>
      <c r="MD79" s="78"/>
      <c r="ME79" s="78"/>
      <c r="MF79" s="78"/>
      <c r="MG79" s="78"/>
      <c r="MH79" s="78">
        <f>データ!ER7</f>
        <v>40226524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AtZQtZaKlNBq7DP7N8iUoS+N5ZygVJ3xwfk2VIyvZZra+GAiouNVFBIEMFBn764btQQLpxnS6CG097shkR8nA==" saltValue="BWCx4Y9BVISTN7F/rvGjV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112</v>
      </c>
      <c r="AX5" s="61" t="s">
        <v>113</v>
      </c>
      <c r="AY5" s="61" t="s">
        <v>114</v>
      </c>
      <c r="AZ5" s="61" t="s">
        <v>115</v>
      </c>
      <c r="BA5" s="61" t="s">
        <v>116</v>
      </c>
      <c r="BB5" s="61" t="s">
        <v>117</v>
      </c>
      <c r="BC5" s="61" t="s">
        <v>118</v>
      </c>
      <c r="BD5" s="61" t="s">
        <v>120</v>
      </c>
      <c r="BE5" s="61" t="s">
        <v>109</v>
      </c>
      <c r="BF5" s="61" t="s">
        <v>121</v>
      </c>
      <c r="BG5" s="61" t="s">
        <v>122</v>
      </c>
      <c r="BH5" s="61" t="s">
        <v>123</v>
      </c>
      <c r="BI5" s="61" t="s">
        <v>113</v>
      </c>
      <c r="BJ5" s="61" t="s">
        <v>114</v>
      </c>
      <c r="BK5" s="61" t="s">
        <v>115</v>
      </c>
      <c r="BL5" s="61" t="s">
        <v>116</v>
      </c>
      <c r="BM5" s="61" t="s">
        <v>117</v>
      </c>
      <c r="BN5" s="61" t="s">
        <v>118</v>
      </c>
      <c r="BO5" s="61" t="s">
        <v>120</v>
      </c>
      <c r="BP5" s="61" t="s">
        <v>119</v>
      </c>
      <c r="BQ5" s="61" t="s">
        <v>110</v>
      </c>
      <c r="BR5" s="61" t="s">
        <v>122</v>
      </c>
      <c r="BS5" s="61" t="s">
        <v>112</v>
      </c>
      <c r="BT5" s="61" t="s">
        <v>113</v>
      </c>
      <c r="BU5" s="61" t="s">
        <v>114</v>
      </c>
      <c r="BV5" s="61" t="s">
        <v>115</v>
      </c>
      <c r="BW5" s="61" t="s">
        <v>116</v>
      </c>
      <c r="BX5" s="61" t="s">
        <v>117</v>
      </c>
      <c r="BY5" s="61" t="s">
        <v>118</v>
      </c>
      <c r="BZ5" s="61" t="s">
        <v>120</v>
      </c>
      <c r="CA5" s="61" t="s">
        <v>109</v>
      </c>
      <c r="CB5" s="61" t="s">
        <v>110</v>
      </c>
      <c r="CC5" s="61" t="s">
        <v>122</v>
      </c>
      <c r="CD5" s="61" t="s">
        <v>112</v>
      </c>
      <c r="CE5" s="61" t="s">
        <v>113</v>
      </c>
      <c r="CF5" s="61" t="s">
        <v>114</v>
      </c>
      <c r="CG5" s="61" t="s">
        <v>115</v>
      </c>
      <c r="CH5" s="61" t="s">
        <v>116</v>
      </c>
      <c r="CI5" s="61" t="s">
        <v>117</v>
      </c>
      <c r="CJ5" s="61" t="s">
        <v>118</v>
      </c>
      <c r="CK5" s="61" t="s">
        <v>120</v>
      </c>
      <c r="CL5" s="61" t="s">
        <v>119</v>
      </c>
      <c r="CM5" s="61" t="s">
        <v>121</v>
      </c>
      <c r="CN5" s="61" t="s">
        <v>122</v>
      </c>
      <c r="CO5" s="61" t="s">
        <v>112</v>
      </c>
      <c r="CP5" s="61" t="s">
        <v>113</v>
      </c>
      <c r="CQ5" s="61" t="s">
        <v>114</v>
      </c>
      <c r="CR5" s="61" t="s">
        <v>115</v>
      </c>
      <c r="CS5" s="61" t="s">
        <v>116</v>
      </c>
      <c r="CT5" s="61" t="s">
        <v>117</v>
      </c>
      <c r="CU5" s="61" t="s">
        <v>118</v>
      </c>
      <c r="CV5" s="61" t="s">
        <v>120</v>
      </c>
      <c r="CW5" s="61" t="s">
        <v>109</v>
      </c>
      <c r="CX5" s="61" t="s">
        <v>110</v>
      </c>
      <c r="CY5" s="61" t="s">
        <v>122</v>
      </c>
      <c r="CZ5" s="61" t="s">
        <v>123</v>
      </c>
      <c r="DA5" s="61" t="s">
        <v>113</v>
      </c>
      <c r="DB5" s="61" t="s">
        <v>114</v>
      </c>
      <c r="DC5" s="61" t="s">
        <v>115</v>
      </c>
      <c r="DD5" s="61" t="s">
        <v>116</v>
      </c>
      <c r="DE5" s="61" t="s">
        <v>117</v>
      </c>
      <c r="DF5" s="61" t="s">
        <v>118</v>
      </c>
      <c r="DG5" s="61" t="s">
        <v>120</v>
      </c>
      <c r="DH5" s="61" t="s">
        <v>109</v>
      </c>
      <c r="DI5" s="61" t="s">
        <v>110</v>
      </c>
      <c r="DJ5" s="61" t="s">
        <v>111</v>
      </c>
      <c r="DK5" s="61" t="s">
        <v>123</v>
      </c>
      <c r="DL5" s="61" t="s">
        <v>113</v>
      </c>
      <c r="DM5" s="61" t="s">
        <v>114</v>
      </c>
      <c r="DN5" s="61" t="s">
        <v>115</v>
      </c>
      <c r="DO5" s="61" t="s">
        <v>116</v>
      </c>
      <c r="DP5" s="61" t="s">
        <v>117</v>
      </c>
      <c r="DQ5" s="61" t="s">
        <v>118</v>
      </c>
      <c r="DR5" s="61" t="s">
        <v>120</v>
      </c>
      <c r="DS5" s="61" t="s">
        <v>109</v>
      </c>
      <c r="DT5" s="61" t="s">
        <v>121</v>
      </c>
      <c r="DU5" s="61" t="s">
        <v>111</v>
      </c>
      <c r="DV5" s="61" t="s">
        <v>123</v>
      </c>
      <c r="DW5" s="61" t="s">
        <v>113</v>
      </c>
      <c r="DX5" s="61" t="s">
        <v>114</v>
      </c>
      <c r="DY5" s="61" t="s">
        <v>115</v>
      </c>
      <c r="DZ5" s="61" t="s">
        <v>116</v>
      </c>
      <c r="EA5" s="61" t="s">
        <v>117</v>
      </c>
      <c r="EB5" s="61" t="s">
        <v>118</v>
      </c>
      <c r="EC5" s="61" t="s">
        <v>108</v>
      </c>
      <c r="ED5" s="61" t="s">
        <v>109</v>
      </c>
      <c r="EE5" s="61" t="s">
        <v>110</v>
      </c>
      <c r="EF5" s="61" t="s">
        <v>111</v>
      </c>
      <c r="EG5" s="61" t="s">
        <v>123</v>
      </c>
      <c r="EH5" s="61" t="s">
        <v>113</v>
      </c>
      <c r="EI5" s="61" t="s">
        <v>114</v>
      </c>
      <c r="EJ5" s="61" t="s">
        <v>115</v>
      </c>
      <c r="EK5" s="61" t="s">
        <v>116</v>
      </c>
      <c r="EL5" s="61" t="s">
        <v>117</v>
      </c>
      <c r="EM5" s="61" t="s">
        <v>124</v>
      </c>
      <c r="EN5" s="61" t="s">
        <v>120</v>
      </c>
      <c r="EO5" s="61" t="s">
        <v>109</v>
      </c>
      <c r="EP5" s="61" t="s">
        <v>121</v>
      </c>
      <c r="EQ5" s="61" t="s">
        <v>111</v>
      </c>
      <c r="ER5" s="61" t="s">
        <v>112</v>
      </c>
      <c r="ES5" s="61" t="s">
        <v>113</v>
      </c>
      <c r="ET5" s="61" t="s">
        <v>114</v>
      </c>
      <c r="EU5" s="61" t="s">
        <v>115</v>
      </c>
      <c r="EV5" s="61" t="s">
        <v>116</v>
      </c>
      <c r="EW5" s="61" t="s">
        <v>117</v>
      </c>
      <c r="EX5" s="61" t="s">
        <v>118</v>
      </c>
    </row>
    <row r="6" spans="1:154" s="66" customFormat="1">
      <c r="A6" s="47" t="s">
        <v>125</v>
      </c>
      <c r="B6" s="62">
        <f>B8</f>
        <v>2017</v>
      </c>
      <c r="C6" s="62">
        <f t="shared" ref="C6:M6" si="2">C8</f>
        <v>232131</v>
      </c>
      <c r="D6" s="62">
        <f t="shared" si="2"/>
        <v>46</v>
      </c>
      <c r="E6" s="62">
        <f t="shared" si="2"/>
        <v>6</v>
      </c>
      <c r="F6" s="62">
        <f t="shared" si="2"/>
        <v>0</v>
      </c>
      <c r="G6" s="62">
        <f t="shared" si="2"/>
        <v>1</v>
      </c>
      <c r="H6" s="138" t="str">
        <f>IF(H8&lt;&gt;I8,H8,"")&amp;IF(I8&lt;&gt;J8,I8,"")&amp;"　"&amp;J8</f>
        <v>愛知県西尾市　西尾市民病院</v>
      </c>
      <c r="I6" s="139"/>
      <c r="J6" s="140"/>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17</v>
      </c>
      <c r="R6" s="62" t="str">
        <f t="shared" si="3"/>
        <v>対象</v>
      </c>
      <c r="S6" s="62" t="str">
        <f t="shared" si="3"/>
        <v>未 訓 ガ</v>
      </c>
      <c r="T6" s="62" t="str">
        <f t="shared" si="3"/>
        <v>救 臨 災 輪</v>
      </c>
      <c r="U6" s="63">
        <f>U8</f>
        <v>171899</v>
      </c>
      <c r="V6" s="63">
        <f>V8</f>
        <v>26176</v>
      </c>
      <c r="W6" s="62" t="str">
        <f>W8</f>
        <v>非該当</v>
      </c>
      <c r="X6" s="62" t="str">
        <f t="shared" si="3"/>
        <v>７：１</v>
      </c>
      <c r="Y6" s="63">
        <f t="shared" si="3"/>
        <v>372</v>
      </c>
      <c r="Z6" s="63" t="str">
        <f t="shared" si="3"/>
        <v>-</v>
      </c>
      <c r="AA6" s="63" t="str">
        <f t="shared" si="3"/>
        <v>-</v>
      </c>
      <c r="AB6" s="63" t="str">
        <f t="shared" si="3"/>
        <v>-</v>
      </c>
      <c r="AC6" s="63" t="str">
        <f t="shared" si="3"/>
        <v>-</v>
      </c>
      <c r="AD6" s="63">
        <f t="shared" si="3"/>
        <v>372</v>
      </c>
      <c r="AE6" s="63">
        <f t="shared" si="3"/>
        <v>298</v>
      </c>
      <c r="AF6" s="63" t="str">
        <f t="shared" si="3"/>
        <v>-</v>
      </c>
      <c r="AG6" s="63">
        <f t="shared" si="3"/>
        <v>298</v>
      </c>
      <c r="AH6" s="64">
        <f>IF(AH8="-",NA(),AH8)</f>
        <v>94.5</v>
      </c>
      <c r="AI6" s="64">
        <f t="shared" ref="AI6:AQ6" si="4">IF(AI8="-",NA(),AI8)</f>
        <v>91.8</v>
      </c>
      <c r="AJ6" s="64">
        <f t="shared" si="4"/>
        <v>92.9</v>
      </c>
      <c r="AK6" s="64">
        <f t="shared" si="4"/>
        <v>101.1</v>
      </c>
      <c r="AL6" s="64">
        <f t="shared" si="4"/>
        <v>91.4</v>
      </c>
      <c r="AM6" s="64">
        <f t="shared" si="4"/>
        <v>100.4</v>
      </c>
      <c r="AN6" s="64">
        <f t="shared" si="4"/>
        <v>99.7</v>
      </c>
      <c r="AO6" s="64">
        <f t="shared" si="4"/>
        <v>98.8</v>
      </c>
      <c r="AP6" s="64">
        <f t="shared" si="4"/>
        <v>98.5</v>
      </c>
      <c r="AQ6" s="64">
        <f t="shared" si="4"/>
        <v>97</v>
      </c>
      <c r="AR6" s="64" t="str">
        <f>IF(AR8="-","【-】","【"&amp;SUBSTITUTE(TEXT(AR8,"#,##0.0"),"-","△")&amp;"】")</f>
        <v>【98.5】</v>
      </c>
      <c r="AS6" s="64">
        <f>IF(AS8="-",NA(),AS8)</f>
        <v>87.8</v>
      </c>
      <c r="AT6" s="64">
        <f t="shared" ref="AT6:BB6" si="5">IF(AT8="-",NA(),AT8)</f>
        <v>85.2</v>
      </c>
      <c r="AU6" s="64">
        <f t="shared" si="5"/>
        <v>86.8</v>
      </c>
      <c r="AV6" s="64">
        <f t="shared" si="5"/>
        <v>83.9</v>
      </c>
      <c r="AW6" s="64">
        <f t="shared" si="5"/>
        <v>83.9</v>
      </c>
      <c r="AX6" s="64">
        <f t="shared" si="5"/>
        <v>95.4</v>
      </c>
      <c r="AY6" s="64">
        <f t="shared" si="5"/>
        <v>93.6</v>
      </c>
      <c r="AZ6" s="64">
        <f t="shared" si="5"/>
        <v>91.8</v>
      </c>
      <c r="BA6" s="64">
        <f t="shared" si="5"/>
        <v>91.6</v>
      </c>
      <c r="BB6" s="64">
        <f t="shared" si="5"/>
        <v>89.6</v>
      </c>
      <c r="BC6" s="64" t="str">
        <f>IF(BC8="-","【-】","【"&amp;SUBSTITUTE(TEXT(BC8,"#,##0.0"),"-","△")&amp;"】")</f>
        <v>【89.7】</v>
      </c>
      <c r="BD6" s="64">
        <f>IF(BD8="-",NA(),BD8)</f>
        <v>81.900000000000006</v>
      </c>
      <c r="BE6" s="64">
        <f t="shared" ref="BE6:BM6" si="6">IF(BE8="-",NA(),BE8)</f>
        <v>82.8</v>
      </c>
      <c r="BF6" s="64">
        <f t="shared" si="6"/>
        <v>84.5</v>
      </c>
      <c r="BG6" s="64">
        <f t="shared" si="6"/>
        <v>89.6</v>
      </c>
      <c r="BH6" s="64">
        <f t="shared" si="6"/>
        <v>100.1</v>
      </c>
      <c r="BI6" s="64">
        <f t="shared" si="6"/>
        <v>52.1</v>
      </c>
      <c r="BJ6" s="64">
        <f t="shared" si="6"/>
        <v>45.6</v>
      </c>
      <c r="BK6" s="64">
        <f t="shared" si="6"/>
        <v>38.1</v>
      </c>
      <c r="BL6" s="64">
        <f t="shared" si="6"/>
        <v>42.9</v>
      </c>
      <c r="BM6" s="64">
        <f t="shared" si="6"/>
        <v>80.7</v>
      </c>
      <c r="BN6" s="64" t="str">
        <f>IF(BN8="-","【-】","【"&amp;SUBSTITUTE(TEXT(BN8,"#,##0.0"),"-","△")&amp;"】")</f>
        <v>【64.7】</v>
      </c>
      <c r="BO6" s="64">
        <f>IF(BO8="-",NA(),BO8)</f>
        <v>69.900000000000006</v>
      </c>
      <c r="BP6" s="64">
        <f t="shared" ref="BP6:BX6" si="7">IF(BP8="-",NA(),BP8)</f>
        <v>63.7</v>
      </c>
      <c r="BQ6" s="64">
        <f t="shared" si="7"/>
        <v>64.2</v>
      </c>
      <c r="BR6" s="64">
        <f t="shared" si="7"/>
        <v>63.8</v>
      </c>
      <c r="BS6" s="64">
        <f t="shared" si="7"/>
        <v>68.8</v>
      </c>
      <c r="BT6" s="64">
        <f t="shared" si="7"/>
        <v>76</v>
      </c>
      <c r="BU6" s="64">
        <f t="shared" si="7"/>
        <v>76.099999999999994</v>
      </c>
      <c r="BV6" s="64">
        <f t="shared" si="7"/>
        <v>75.7</v>
      </c>
      <c r="BW6" s="64">
        <f t="shared" si="7"/>
        <v>76.099999999999994</v>
      </c>
      <c r="BX6" s="64">
        <f t="shared" si="7"/>
        <v>73.5</v>
      </c>
      <c r="BY6" s="64" t="str">
        <f>IF(BY8="-","【-】","【"&amp;SUBSTITUTE(TEXT(BY8,"#,##0.0"),"-","△")&amp;"】")</f>
        <v>【74.8】</v>
      </c>
      <c r="BZ6" s="65">
        <f>IF(BZ8="-",NA(),BZ8)</f>
        <v>45039</v>
      </c>
      <c r="CA6" s="65">
        <f t="shared" ref="CA6:CI6" si="8">IF(CA8="-",NA(),CA8)</f>
        <v>44818</v>
      </c>
      <c r="CB6" s="65">
        <f t="shared" si="8"/>
        <v>45962</v>
      </c>
      <c r="CC6" s="65">
        <f t="shared" si="8"/>
        <v>44499</v>
      </c>
      <c r="CD6" s="65">
        <f t="shared" si="8"/>
        <v>44697</v>
      </c>
      <c r="CE6" s="65">
        <f t="shared" si="8"/>
        <v>51813</v>
      </c>
      <c r="CF6" s="65">
        <f t="shared" si="8"/>
        <v>53447</v>
      </c>
      <c r="CG6" s="65">
        <f t="shared" si="8"/>
        <v>54464</v>
      </c>
      <c r="CH6" s="65">
        <f t="shared" si="8"/>
        <v>55265</v>
      </c>
      <c r="CI6" s="65">
        <f t="shared" si="8"/>
        <v>50958</v>
      </c>
      <c r="CJ6" s="64" t="str">
        <f>IF(CJ8="-","【-】","【"&amp;SUBSTITUTE(TEXT(CJ8,"#,##0"),"-","△")&amp;"】")</f>
        <v>【50,718】</v>
      </c>
      <c r="CK6" s="65">
        <f>IF(CK8="-",NA(),CK8)</f>
        <v>11838</v>
      </c>
      <c r="CL6" s="65">
        <f t="shared" ref="CL6:CT6" si="9">IF(CL8="-",NA(),CL8)</f>
        <v>12720</v>
      </c>
      <c r="CM6" s="65">
        <f t="shared" si="9"/>
        <v>15476</v>
      </c>
      <c r="CN6" s="65">
        <f t="shared" si="9"/>
        <v>14207</v>
      </c>
      <c r="CO6" s="65">
        <f t="shared" si="9"/>
        <v>14301</v>
      </c>
      <c r="CP6" s="65">
        <f t="shared" si="9"/>
        <v>12424</v>
      </c>
      <c r="CQ6" s="65">
        <f t="shared" si="9"/>
        <v>13027</v>
      </c>
      <c r="CR6" s="65">
        <f t="shared" si="9"/>
        <v>13969</v>
      </c>
      <c r="CS6" s="65">
        <f t="shared" si="9"/>
        <v>14455</v>
      </c>
      <c r="CT6" s="65">
        <f t="shared" si="9"/>
        <v>13792</v>
      </c>
      <c r="CU6" s="64" t="str">
        <f>IF(CU8="-","【-】","【"&amp;SUBSTITUTE(TEXT(CU8,"#,##0"),"-","△")&amp;"】")</f>
        <v>【14,202】</v>
      </c>
      <c r="CV6" s="64">
        <f>IF(CV8="-",NA(),CV8)</f>
        <v>62.3</v>
      </c>
      <c r="CW6" s="64">
        <f t="shared" ref="CW6:DE6" si="10">IF(CW8="-",NA(),CW8)</f>
        <v>65.099999999999994</v>
      </c>
      <c r="CX6" s="64">
        <f t="shared" si="10"/>
        <v>61.2</v>
      </c>
      <c r="CY6" s="64">
        <f t="shared" si="10"/>
        <v>66.3</v>
      </c>
      <c r="CZ6" s="64">
        <f t="shared" si="10"/>
        <v>67.900000000000006</v>
      </c>
      <c r="DA6" s="64">
        <f t="shared" si="10"/>
        <v>52.5</v>
      </c>
      <c r="DB6" s="64">
        <f t="shared" si="10"/>
        <v>52.6</v>
      </c>
      <c r="DC6" s="64">
        <f t="shared" si="10"/>
        <v>53.2</v>
      </c>
      <c r="DD6" s="64">
        <f t="shared" si="10"/>
        <v>54.1</v>
      </c>
      <c r="DE6" s="64">
        <f t="shared" si="10"/>
        <v>56.1</v>
      </c>
      <c r="DF6" s="64" t="str">
        <f>IF(DF8="-","【-】","【"&amp;SUBSTITUTE(TEXT(DF8,"#,##0.0"),"-","△")&amp;"】")</f>
        <v>【55.0】</v>
      </c>
      <c r="DG6" s="64">
        <f>IF(DG8="-",NA(),DG8)</f>
        <v>23.5</v>
      </c>
      <c r="DH6" s="64">
        <f t="shared" ref="DH6:DP6" si="11">IF(DH8="-",NA(),DH8)</f>
        <v>24.1</v>
      </c>
      <c r="DI6" s="64">
        <f t="shared" si="11"/>
        <v>28.6</v>
      </c>
      <c r="DJ6" s="64">
        <f t="shared" si="11"/>
        <v>25.4</v>
      </c>
      <c r="DK6" s="64">
        <f t="shared" si="11"/>
        <v>24.5</v>
      </c>
      <c r="DL6" s="64">
        <f t="shared" si="11"/>
        <v>24.3</v>
      </c>
      <c r="DM6" s="64">
        <f t="shared" si="11"/>
        <v>24.2</v>
      </c>
      <c r="DN6" s="64">
        <f t="shared" si="11"/>
        <v>25.3</v>
      </c>
      <c r="DO6" s="64">
        <f t="shared" si="11"/>
        <v>25.2</v>
      </c>
      <c r="DP6" s="64">
        <f t="shared" si="11"/>
        <v>23.9</v>
      </c>
      <c r="DQ6" s="64" t="str">
        <f>IF(DQ8="-","【-】","【"&amp;SUBSTITUTE(TEXT(DQ8,"#,##0.0"),"-","△")&amp;"】")</f>
        <v>【24.3】</v>
      </c>
      <c r="DR6" s="64">
        <f>IF(DR8="-",NA(),DR8)</f>
        <v>55.9</v>
      </c>
      <c r="DS6" s="64">
        <f t="shared" ref="DS6:EA6" si="12">IF(DS8="-",NA(),DS8)</f>
        <v>56.7</v>
      </c>
      <c r="DT6" s="64">
        <f t="shared" si="12"/>
        <v>58.3</v>
      </c>
      <c r="DU6" s="64">
        <f t="shared" si="12"/>
        <v>60.1</v>
      </c>
      <c r="DV6" s="64">
        <f t="shared" si="12"/>
        <v>61.7</v>
      </c>
      <c r="DW6" s="64">
        <f t="shared" si="12"/>
        <v>47.3</v>
      </c>
      <c r="DX6" s="64">
        <f t="shared" si="12"/>
        <v>48.4</v>
      </c>
      <c r="DY6" s="64">
        <f t="shared" si="12"/>
        <v>48.7</v>
      </c>
      <c r="DZ6" s="64">
        <f t="shared" si="12"/>
        <v>52.5</v>
      </c>
      <c r="EA6" s="64">
        <f t="shared" si="12"/>
        <v>50.9</v>
      </c>
      <c r="EB6" s="64" t="str">
        <f>IF(EB8="-","【-】","【"&amp;SUBSTITUTE(TEXT(EB8,"#,##0.0"),"-","△")&amp;"】")</f>
        <v>【51.6】</v>
      </c>
      <c r="EC6" s="64">
        <f>IF(EC8="-",NA(),EC8)</f>
        <v>78</v>
      </c>
      <c r="ED6" s="64">
        <f t="shared" ref="ED6:EL6" si="13">IF(ED8="-",NA(),ED8)</f>
        <v>75.599999999999994</v>
      </c>
      <c r="EE6" s="64">
        <f t="shared" si="13"/>
        <v>76.3</v>
      </c>
      <c r="EF6" s="64">
        <f t="shared" si="13"/>
        <v>76.8</v>
      </c>
      <c r="EG6" s="64">
        <f t="shared" si="13"/>
        <v>76.5</v>
      </c>
      <c r="EH6" s="64">
        <f t="shared" si="13"/>
        <v>60</v>
      </c>
      <c r="EI6" s="64">
        <f t="shared" si="13"/>
        <v>62.3</v>
      </c>
      <c r="EJ6" s="64">
        <f t="shared" si="13"/>
        <v>61.7</v>
      </c>
      <c r="EK6" s="64">
        <f t="shared" si="13"/>
        <v>66.099999999999994</v>
      </c>
      <c r="EL6" s="64">
        <f t="shared" si="13"/>
        <v>66.8</v>
      </c>
      <c r="EM6" s="64" t="str">
        <f>IF(EM8="-","【-】","【"&amp;SUBSTITUTE(TEXT(EM8,"#,##0.0"),"-","△")&amp;"】")</f>
        <v>【67.6】</v>
      </c>
      <c r="EN6" s="65">
        <f>IF(EN8="-",NA(),EN8)</f>
        <v>34830820</v>
      </c>
      <c r="EO6" s="65">
        <f t="shared" ref="EO6:EW6" si="14">IF(EO8="-",NA(),EO8)</f>
        <v>36339313</v>
      </c>
      <c r="EP6" s="65">
        <f t="shared" si="14"/>
        <v>36783590</v>
      </c>
      <c r="EQ6" s="65">
        <f t="shared" si="14"/>
        <v>37290160</v>
      </c>
      <c r="ER6" s="65">
        <f t="shared" si="14"/>
        <v>40226524</v>
      </c>
      <c r="ES6" s="65">
        <f t="shared" si="14"/>
        <v>40361969</v>
      </c>
      <c r="ET6" s="65">
        <f t="shared" si="14"/>
        <v>42112933</v>
      </c>
      <c r="EU6" s="65">
        <f t="shared" si="14"/>
        <v>43764424</v>
      </c>
      <c r="EV6" s="65">
        <f t="shared" si="14"/>
        <v>44446754</v>
      </c>
      <c r="EW6" s="65">
        <f t="shared" si="14"/>
        <v>47082778</v>
      </c>
      <c r="EX6" s="65" t="str">
        <f>IF(EX8="-","【-】","【"&amp;SUBSTITUTE(TEXT(EX8,"#,##0"),"-","△")&amp;"】")</f>
        <v>【45,442,498】</v>
      </c>
    </row>
    <row r="7" spans="1:154" s="66" customFormat="1">
      <c r="A7" s="47" t="s">
        <v>126</v>
      </c>
      <c r="B7" s="62">
        <f t="shared" ref="B7:AG7" si="15">B8</f>
        <v>2017</v>
      </c>
      <c r="C7" s="62">
        <f t="shared" si="15"/>
        <v>232131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17</v>
      </c>
      <c r="R7" s="62" t="str">
        <f t="shared" si="15"/>
        <v>対象</v>
      </c>
      <c r="S7" s="62" t="str">
        <f t="shared" si="15"/>
        <v>未 訓 ガ</v>
      </c>
      <c r="T7" s="62" t="str">
        <f t="shared" si="15"/>
        <v>救 臨 災 輪</v>
      </c>
      <c r="U7" s="63">
        <f>U8</f>
        <v>171899</v>
      </c>
      <c r="V7" s="63">
        <f>V8</f>
        <v>26176</v>
      </c>
      <c r="W7" s="62" t="str">
        <f>W8</f>
        <v>非該当</v>
      </c>
      <c r="X7" s="62" t="str">
        <f t="shared" si="15"/>
        <v>７：１</v>
      </c>
      <c r="Y7" s="63">
        <f t="shared" si="15"/>
        <v>372</v>
      </c>
      <c r="Z7" s="63" t="str">
        <f t="shared" si="15"/>
        <v>-</v>
      </c>
      <c r="AA7" s="63" t="str">
        <f t="shared" si="15"/>
        <v>-</v>
      </c>
      <c r="AB7" s="63" t="str">
        <f t="shared" si="15"/>
        <v>-</v>
      </c>
      <c r="AC7" s="63" t="str">
        <f t="shared" si="15"/>
        <v>-</v>
      </c>
      <c r="AD7" s="63">
        <f t="shared" si="15"/>
        <v>372</v>
      </c>
      <c r="AE7" s="63">
        <f t="shared" si="15"/>
        <v>298</v>
      </c>
      <c r="AF7" s="63" t="str">
        <f t="shared" si="15"/>
        <v>-</v>
      </c>
      <c r="AG7" s="63">
        <f t="shared" si="15"/>
        <v>298</v>
      </c>
      <c r="AH7" s="64">
        <f>AH8</f>
        <v>94.5</v>
      </c>
      <c r="AI7" s="64">
        <f t="shared" ref="AI7:AQ7" si="16">AI8</f>
        <v>91.8</v>
      </c>
      <c r="AJ7" s="64">
        <f t="shared" si="16"/>
        <v>92.9</v>
      </c>
      <c r="AK7" s="64">
        <f t="shared" si="16"/>
        <v>101.1</v>
      </c>
      <c r="AL7" s="64">
        <f t="shared" si="16"/>
        <v>91.4</v>
      </c>
      <c r="AM7" s="64">
        <f t="shared" si="16"/>
        <v>100.4</v>
      </c>
      <c r="AN7" s="64">
        <f t="shared" si="16"/>
        <v>99.7</v>
      </c>
      <c r="AO7" s="64">
        <f t="shared" si="16"/>
        <v>98.8</v>
      </c>
      <c r="AP7" s="64">
        <f t="shared" si="16"/>
        <v>98.5</v>
      </c>
      <c r="AQ7" s="64">
        <f t="shared" si="16"/>
        <v>97</v>
      </c>
      <c r="AR7" s="64"/>
      <c r="AS7" s="64">
        <f>AS8</f>
        <v>87.8</v>
      </c>
      <c r="AT7" s="64">
        <f t="shared" ref="AT7:BB7" si="17">AT8</f>
        <v>85.2</v>
      </c>
      <c r="AU7" s="64">
        <f t="shared" si="17"/>
        <v>86.8</v>
      </c>
      <c r="AV7" s="64">
        <f t="shared" si="17"/>
        <v>83.9</v>
      </c>
      <c r="AW7" s="64">
        <f t="shared" si="17"/>
        <v>83.9</v>
      </c>
      <c r="AX7" s="64">
        <f t="shared" si="17"/>
        <v>95.4</v>
      </c>
      <c r="AY7" s="64">
        <f t="shared" si="17"/>
        <v>93.6</v>
      </c>
      <c r="AZ7" s="64">
        <f t="shared" si="17"/>
        <v>91.8</v>
      </c>
      <c r="BA7" s="64">
        <f t="shared" si="17"/>
        <v>91.6</v>
      </c>
      <c r="BB7" s="64">
        <f t="shared" si="17"/>
        <v>89.6</v>
      </c>
      <c r="BC7" s="64"/>
      <c r="BD7" s="64">
        <f>BD8</f>
        <v>81.900000000000006</v>
      </c>
      <c r="BE7" s="64">
        <f t="shared" ref="BE7:BM7" si="18">BE8</f>
        <v>82.8</v>
      </c>
      <c r="BF7" s="64">
        <f t="shared" si="18"/>
        <v>84.5</v>
      </c>
      <c r="BG7" s="64">
        <f t="shared" si="18"/>
        <v>89.6</v>
      </c>
      <c r="BH7" s="64">
        <f t="shared" si="18"/>
        <v>100.1</v>
      </c>
      <c r="BI7" s="64">
        <f t="shared" si="18"/>
        <v>52.1</v>
      </c>
      <c r="BJ7" s="64">
        <f t="shared" si="18"/>
        <v>45.6</v>
      </c>
      <c r="BK7" s="64">
        <f t="shared" si="18"/>
        <v>38.1</v>
      </c>
      <c r="BL7" s="64">
        <f t="shared" si="18"/>
        <v>42.9</v>
      </c>
      <c r="BM7" s="64">
        <f t="shared" si="18"/>
        <v>80.7</v>
      </c>
      <c r="BN7" s="64"/>
      <c r="BO7" s="64">
        <f>BO8</f>
        <v>69.900000000000006</v>
      </c>
      <c r="BP7" s="64">
        <f t="shared" ref="BP7:BX7" si="19">BP8</f>
        <v>63.7</v>
      </c>
      <c r="BQ7" s="64">
        <f t="shared" si="19"/>
        <v>64.2</v>
      </c>
      <c r="BR7" s="64">
        <f t="shared" si="19"/>
        <v>63.8</v>
      </c>
      <c r="BS7" s="64">
        <f t="shared" si="19"/>
        <v>68.8</v>
      </c>
      <c r="BT7" s="64">
        <f t="shared" si="19"/>
        <v>76</v>
      </c>
      <c r="BU7" s="64">
        <f t="shared" si="19"/>
        <v>76.099999999999994</v>
      </c>
      <c r="BV7" s="64">
        <f t="shared" si="19"/>
        <v>75.7</v>
      </c>
      <c r="BW7" s="64">
        <f t="shared" si="19"/>
        <v>76.099999999999994</v>
      </c>
      <c r="BX7" s="64">
        <f t="shared" si="19"/>
        <v>73.5</v>
      </c>
      <c r="BY7" s="64"/>
      <c r="BZ7" s="65">
        <f>BZ8</f>
        <v>45039</v>
      </c>
      <c r="CA7" s="65">
        <f t="shared" ref="CA7:CI7" si="20">CA8</f>
        <v>44818</v>
      </c>
      <c r="CB7" s="65">
        <f t="shared" si="20"/>
        <v>45962</v>
      </c>
      <c r="CC7" s="65">
        <f t="shared" si="20"/>
        <v>44499</v>
      </c>
      <c r="CD7" s="65">
        <f t="shared" si="20"/>
        <v>44697</v>
      </c>
      <c r="CE7" s="65">
        <f t="shared" si="20"/>
        <v>51813</v>
      </c>
      <c r="CF7" s="65">
        <f t="shared" si="20"/>
        <v>53447</v>
      </c>
      <c r="CG7" s="65">
        <f t="shared" si="20"/>
        <v>54464</v>
      </c>
      <c r="CH7" s="65">
        <f t="shared" si="20"/>
        <v>55265</v>
      </c>
      <c r="CI7" s="65">
        <f t="shared" si="20"/>
        <v>50958</v>
      </c>
      <c r="CJ7" s="64"/>
      <c r="CK7" s="65">
        <f>CK8</f>
        <v>11838</v>
      </c>
      <c r="CL7" s="65">
        <f t="shared" ref="CL7:CT7" si="21">CL8</f>
        <v>12720</v>
      </c>
      <c r="CM7" s="65">
        <f t="shared" si="21"/>
        <v>15476</v>
      </c>
      <c r="CN7" s="65">
        <f t="shared" si="21"/>
        <v>14207</v>
      </c>
      <c r="CO7" s="65">
        <f t="shared" si="21"/>
        <v>14301</v>
      </c>
      <c r="CP7" s="65">
        <f t="shared" si="21"/>
        <v>12424</v>
      </c>
      <c r="CQ7" s="65">
        <f t="shared" si="21"/>
        <v>13027</v>
      </c>
      <c r="CR7" s="65">
        <f t="shared" si="21"/>
        <v>13969</v>
      </c>
      <c r="CS7" s="65">
        <f t="shared" si="21"/>
        <v>14455</v>
      </c>
      <c r="CT7" s="65">
        <f t="shared" si="21"/>
        <v>13792</v>
      </c>
      <c r="CU7" s="64"/>
      <c r="CV7" s="64">
        <f>CV8</f>
        <v>62.3</v>
      </c>
      <c r="CW7" s="64">
        <f t="shared" ref="CW7:DE7" si="22">CW8</f>
        <v>65.099999999999994</v>
      </c>
      <c r="CX7" s="64">
        <f t="shared" si="22"/>
        <v>61.2</v>
      </c>
      <c r="CY7" s="64">
        <f t="shared" si="22"/>
        <v>66.3</v>
      </c>
      <c r="CZ7" s="64">
        <f t="shared" si="22"/>
        <v>67.900000000000006</v>
      </c>
      <c r="DA7" s="64">
        <f t="shared" si="22"/>
        <v>52.5</v>
      </c>
      <c r="DB7" s="64">
        <f t="shared" si="22"/>
        <v>52.6</v>
      </c>
      <c r="DC7" s="64">
        <f t="shared" si="22"/>
        <v>53.2</v>
      </c>
      <c r="DD7" s="64">
        <f t="shared" si="22"/>
        <v>54.1</v>
      </c>
      <c r="DE7" s="64">
        <f t="shared" si="22"/>
        <v>56.1</v>
      </c>
      <c r="DF7" s="64"/>
      <c r="DG7" s="64">
        <f>DG8</f>
        <v>23.5</v>
      </c>
      <c r="DH7" s="64">
        <f t="shared" ref="DH7:DP7" si="23">DH8</f>
        <v>24.1</v>
      </c>
      <c r="DI7" s="64">
        <f t="shared" si="23"/>
        <v>28.6</v>
      </c>
      <c r="DJ7" s="64">
        <f t="shared" si="23"/>
        <v>25.4</v>
      </c>
      <c r="DK7" s="64">
        <f t="shared" si="23"/>
        <v>24.5</v>
      </c>
      <c r="DL7" s="64">
        <f t="shared" si="23"/>
        <v>24.3</v>
      </c>
      <c r="DM7" s="64">
        <f t="shared" si="23"/>
        <v>24.2</v>
      </c>
      <c r="DN7" s="64">
        <f t="shared" si="23"/>
        <v>25.3</v>
      </c>
      <c r="DO7" s="64">
        <f t="shared" si="23"/>
        <v>25.2</v>
      </c>
      <c r="DP7" s="64">
        <f t="shared" si="23"/>
        <v>23.9</v>
      </c>
      <c r="DQ7" s="64"/>
      <c r="DR7" s="64">
        <f>DR8</f>
        <v>55.9</v>
      </c>
      <c r="DS7" s="64">
        <f t="shared" ref="DS7:EA7" si="24">DS8</f>
        <v>56.7</v>
      </c>
      <c r="DT7" s="64">
        <f t="shared" si="24"/>
        <v>58.3</v>
      </c>
      <c r="DU7" s="64">
        <f t="shared" si="24"/>
        <v>60.1</v>
      </c>
      <c r="DV7" s="64">
        <f t="shared" si="24"/>
        <v>61.7</v>
      </c>
      <c r="DW7" s="64">
        <f t="shared" si="24"/>
        <v>47.3</v>
      </c>
      <c r="DX7" s="64">
        <f t="shared" si="24"/>
        <v>48.4</v>
      </c>
      <c r="DY7" s="64">
        <f t="shared" si="24"/>
        <v>48.7</v>
      </c>
      <c r="DZ7" s="64">
        <f t="shared" si="24"/>
        <v>52.5</v>
      </c>
      <c r="EA7" s="64">
        <f t="shared" si="24"/>
        <v>50.9</v>
      </c>
      <c r="EB7" s="64"/>
      <c r="EC7" s="64">
        <f>EC8</f>
        <v>78</v>
      </c>
      <c r="ED7" s="64">
        <f t="shared" ref="ED7:EL7" si="25">ED8</f>
        <v>75.599999999999994</v>
      </c>
      <c r="EE7" s="64">
        <f t="shared" si="25"/>
        <v>76.3</v>
      </c>
      <c r="EF7" s="64">
        <f t="shared" si="25"/>
        <v>76.8</v>
      </c>
      <c r="EG7" s="64">
        <f t="shared" si="25"/>
        <v>76.5</v>
      </c>
      <c r="EH7" s="64">
        <f t="shared" si="25"/>
        <v>60</v>
      </c>
      <c r="EI7" s="64">
        <f t="shared" si="25"/>
        <v>62.3</v>
      </c>
      <c r="EJ7" s="64">
        <f t="shared" si="25"/>
        <v>61.7</v>
      </c>
      <c r="EK7" s="64">
        <f t="shared" si="25"/>
        <v>66.099999999999994</v>
      </c>
      <c r="EL7" s="64">
        <f t="shared" si="25"/>
        <v>66.8</v>
      </c>
      <c r="EM7" s="64"/>
      <c r="EN7" s="65">
        <f>EN8</f>
        <v>34830820</v>
      </c>
      <c r="EO7" s="65">
        <f t="shared" ref="EO7:EW7" si="26">EO8</f>
        <v>36339313</v>
      </c>
      <c r="EP7" s="65">
        <f t="shared" si="26"/>
        <v>36783590</v>
      </c>
      <c r="EQ7" s="65">
        <f t="shared" si="26"/>
        <v>37290160</v>
      </c>
      <c r="ER7" s="65">
        <f t="shared" si="26"/>
        <v>40226524</v>
      </c>
      <c r="ES7" s="65">
        <f t="shared" si="26"/>
        <v>40361969</v>
      </c>
      <c r="ET7" s="65">
        <f t="shared" si="26"/>
        <v>42112933</v>
      </c>
      <c r="EU7" s="65">
        <f t="shared" si="26"/>
        <v>43764424</v>
      </c>
      <c r="EV7" s="65">
        <f t="shared" si="26"/>
        <v>44446754</v>
      </c>
      <c r="EW7" s="65">
        <f t="shared" si="26"/>
        <v>47082778</v>
      </c>
      <c r="EX7" s="65"/>
    </row>
    <row r="8" spans="1:154" s="66" customFormat="1">
      <c r="A8" s="47"/>
      <c r="B8" s="67">
        <v>2017</v>
      </c>
      <c r="C8" s="67">
        <v>232131</v>
      </c>
      <c r="D8" s="67">
        <v>46</v>
      </c>
      <c r="E8" s="67">
        <v>6</v>
      </c>
      <c r="F8" s="67">
        <v>0</v>
      </c>
      <c r="G8" s="67">
        <v>1</v>
      </c>
      <c r="H8" s="67" t="s">
        <v>127</v>
      </c>
      <c r="I8" s="67" t="s">
        <v>128</v>
      </c>
      <c r="J8" s="67" t="s">
        <v>129</v>
      </c>
      <c r="K8" s="67" t="s">
        <v>130</v>
      </c>
      <c r="L8" s="67" t="s">
        <v>131</v>
      </c>
      <c r="M8" s="67" t="s">
        <v>132</v>
      </c>
      <c r="N8" s="67" t="s">
        <v>133</v>
      </c>
      <c r="O8" s="67" t="s">
        <v>134</v>
      </c>
      <c r="P8" s="67" t="s">
        <v>135</v>
      </c>
      <c r="Q8" s="68">
        <v>17</v>
      </c>
      <c r="R8" s="67" t="s">
        <v>136</v>
      </c>
      <c r="S8" s="67" t="s">
        <v>137</v>
      </c>
      <c r="T8" s="67" t="s">
        <v>138</v>
      </c>
      <c r="U8" s="68">
        <v>171899</v>
      </c>
      <c r="V8" s="68">
        <v>26176</v>
      </c>
      <c r="W8" s="67" t="s">
        <v>139</v>
      </c>
      <c r="X8" s="69" t="s">
        <v>140</v>
      </c>
      <c r="Y8" s="68">
        <v>372</v>
      </c>
      <c r="Z8" s="68" t="s">
        <v>141</v>
      </c>
      <c r="AA8" s="68" t="s">
        <v>141</v>
      </c>
      <c r="AB8" s="68" t="s">
        <v>141</v>
      </c>
      <c r="AC8" s="68" t="s">
        <v>141</v>
      </c>
      <c r="AD8" s="68">
        <v>372</v>
      </c>
      <c r="AE8" s="68">
        <v>298</v>
      </c>
      <c r="AF8" s="68" t="s">
        <v>141</v>
      </c>
      <c r="AG8" s="68">
        <v>298</v>
      </c>
      <c r="AH8" s="70">
        <v>94.5</v>
      </c>
      <c r="AI8" s="70">
        <v>91.8</v>
      </c>
      <c r="AJ8" s="70">
        <v>92.9</v>
      </c>
      <c r="AK8" s="70">
        <v>101.1</v>
      </c>
      <c r="AL8" s="70">
        <v>91.4</v>
      </c>
      <c r="AM8" s="70">
        <v>100.4</v>
      </c>
      <c r="AN8" s="70">
        <v>99.7</v>
      </c>
      <c r="AO8" s="70">
        <v>98.8</v>
      </c>
      <c r="AP8" s="70">
        <v>98.5</v>
      </c>
      <c r="AQ8" s="70">
        <v>97</v>
      </c>
      <c r="AR8" s="70">
        <v>98.5</v>
      </c>
      <c r="AS8" s="70">
        <v>87.8</v>
      </c>
      <c r="AT8" s="70">
        <v>85.2</v>
      </c>
      <c r="AU8" s="70">
        <v>86.8</v>
      </c>
      <c r="AV8" s="70">
        <v>83.9</v>
      </c>
      <c r="AW8" s="70">
        <v>83.9</v>
      </c>
      <c r="AX8" s="70">
        <v>95.4</v>
      </c>
      <c r="AY8" s="70">
        <v>93.6</v>
      </c>
      <c r="AZ8" s="70">
        <v>91.8</v>
      </c>
      <c r="BA8" s="70">
        <v>91.6</v>
      </c>
      <c r="BB8" s="70">
        <v>89.6</v>
      </c>
      <c r="BC8" s="70">
        <v>89.7</v>
      </c>
      <c r="BD8" s="71">
        <v>81.900000000000006</v>
      </c>
      <c r="BE8" s="71">
        <v>82.8</v>
      </c>
      <c r="BF8" s="71">
        <v>84.5</v>
      </c>
      <c r="BG8" s="71">
        <v>89.6</v>
      </c>
      <c r="BH8" s="71">
        <v>100.1</v>
      </c>
      <c r="BI8" s="71">
        <v>52.1</v>
      </c>
      <c r="BJ8" s="71">
        <v>45.6</v>
      </c>
      <c r="BK8" s="71">
        <v>38.1</v>
      </c>
      <c r="BL8" s="71">
        <v>42.9</v>
      </c>
      <c r="BM8" s="71">
        <v>80.7</v>
      </c>
      <c r="BN8" s="71">
        <v>64.7</v>
      </c>
      <c r="BO8" s="70">
        <v>69.900000000000006</v>
      </c>
      <c r="BP8" s="70">
        <v>63.7</v>
      </c>
      <c r="BQ8" s="70">
        <v>64.2</v>
      </c>
      <c r="BR8" s="70">
        <v>63.8</v>
      </c>
      <c r="BS8" s="70">
        <v>68.8</v>
      </c>
      <c r="BT8" s="70">
        <v>76</v>
      </c>
      <c r="BU8" s="70">
        <v>76.099999999999994</v>
      </c>
      <c r="BV8" s="70">
        <v>75.7</v>
      </c>
      <c r="BW8" s="70">
        <v>76.099999999999994</v>
      </c>
      <c r="BX8" s="70">
        <v>73.5</v>
      </c>
      <c r="BY8" s="70">
        <v>74.8</v>
      </c>
      <c r="BZ8" s="71">
        <v>45039</v>
      </c>
      <c r="CA8" s="71">
        <v>44818</v>
      </c>
      <c r="CB8" s="71">
        <v>45962</v>
      </c>
      <c r="CC8" s="71">
        <v>44499</v>
      </c>
      <c r="CD8" s="71">
        <v>44697</v>
      </c>
      <c r="CE8" s="71">
        <v>51813</v>
      </c>
      <c r="CF8" s="71">
        <v>53447</v>
      </c>
      <c r="CG8" s="71">
        <v>54464</v>
      </c>
      <c r="CH8" s="71">
        <v>55265</v>
      </c>
      <c r="CI8" s="71">
        <v>50958</v>
      </c>
      <c r="CJ8" s="70">
        <v>50718</v>
      </c>
      <c r="CK8" s="71">
        <v>11838</v>
      </c>
      <c r="CL8" s="71">
        <v>12720</v>
      </c>
      <c r="CM8" s="71">
        <v>15476</v>
      </c>
      <c r="CN8" s="71">
        <v>14207</v>
      </c>
      <c r="CO8" s="71">
        <v>14301</v>
      </c>
      <c r="CP8" s="71">
        <v>12424</v>
      </c>
      <c r="CQ8" s="71">
        <v>13027</v>
      </c>
      <c r="CR8" s="71">
        <v>13969</v>
      </c>
      <c r="CS8" s="71">
        <v>14455</v>
      </c>
      <c r="CT8" s="71">
        <v>13792</v>
      </c>
      <c r="CU8" s="70">
        <v>14202</v>
      </c>
      <c r="CV8" s="71">
        <v>62.3</v>
      </c>
      <c r="CW8" s="71">
        <v>65.099999999999994</v>
      </c>
      <c r="CX8" s="71">
        <v>61.2</v>
      </c>
      <c r="CY8" s="71">
        <v>66.3</v>
      </c>
      <c r="CZ8" s="71">
        <v>67.900000000000006</v>
      </c>
      <c r="DA8" s="71">
        <v>52.5</v>
      </c>
      <c r="DB8" s="71">
        <v>52.6</v>
      </c>
      <c r="DC8" s="71">
        <v>53.2</v>
      </c>
      <c r="DD8" s="71">
        <v>54.1</v>
      </c>
      <c r="DE8" s="71">
        <v>56.1</v>
      </c>
      <c r="DF8" s="71">
        <v>55</v>
      </c>
      <c r="DG8" s="71">
        <v>23.5</v>
      </c>
      <c r="DH8" s="71">
        <v>24.1</v>
      </c>
      <c r="DI8" s="71">
        <v>28.6</v>
      </c>
      <c r="DJ8" s="71">
        <v>25.4</v>
      </c>
      <c r="DK8" s="71">
        <v>24.5</v>
      </c>
      <c r="DL8" s="71">
        <v>24.3</v>
      </c>
      <c r="DM8" s="71">
        <v>24.2</v>
      </c>
      <c r="DN8" s="71">
        <v>25.3</v>
      </c>
      <c r="DO8" s="71">
        <v>25.2</v>
      </c>
      <c r="DP8" s="71">
        <v>23.9</v>
      </c>
      <c r="DQ8" s="71">
        <v>24.3</v>
      </c>
      <c r="DR8" s="70">
        <v>55.9</v>
      </c>
      <c r="DS8" s="70">
        <v>56.7</v>
      </c>
      <c r="DT8" s="70">
        <v>58.3</v>
      </c>
      <c r="DU8" s="70">
        <v>60.1</v>
      </c>
      <c r="DV8" s="70">
        <v>61.7</v>
      </c>
      <c r="DW8" s="70">
        <v>47.3</v>
      </c>
      <c r="DX8" s="70">
        <v>48.4</v>
      </c>
      <c r="DY8" s="70">
        <v>48.7</v>
      </c>
      <c r="DZ8" s="70">
        <v>52.5</v>
      </c>
      <c r="EA8" s="70">
        <v>50.9</v>
      </c>
      <c r="EB8" s="70">
        <v>51.6</v>
      </c>
      <c r="EC8" s="70">
        <v>78</v>
      </c>
      <c r="ED8" s="70">
        <v>75.599999999999994</v>
      </c>
      <c r="EE8" s="70">
        <v>76.3</v>
      </c>
      <c r="EF8" s="70">
        <v>76.8</v>
      </c>
      <c r="EG8" s="70">
        <v>76.5</v>
      </c>
      <c r="EH8" s="70">
        <v>60</v>
      </c>
      <c r="EI8" s="70">
        <v>62.3</v>
      </c>
      <c r="EJ8" s="70">
        <v>61.7</v>
      </c>
      <c r="EK8" s="70">
        <v>66.099999999999994</v>
      </c>
      <c r="EL8" s="70">
        <v>66.8</v>
      </c>
      <c r="EM8" s="70">
        <v>67.599999999999994</v>
      </c>
      <c r="EN8" s="71">
        <v>34830820</v>
      </c>
      <c r="EO8" s="71">
        <v>36339313</v>
      </c>
      <c r="EP8" s="71">
        <v>36783590</v>
      </c>
      <c r="EQ8" s="71">
        <v>37290160</v>
      </c>
      <c r="ER8" s="71">
        <v>40226524</v>
      </c>
      <c r="ES8" s="71">
        <v>40361969</v>
      </c>
      <c r="ET8" s="71">
        <v>42112933</v>
      </c>
      <c r="EU8" s="71">
        <v>43764424</v>
      </c>
      <c r="EV8" s="71">
        <v>44446754</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岡田  強</cp:lastModifiedBy>
  <cp:lastPrinted>2019-02-06T00:20:22Z</cp:lastPrinted>
  <dcterms:created xsi:type="dcterms:W3CDTF">2018-12-07T10:44:22Z</dcterms:created>
  <dcterms:modified xsi:type="dcterms:W3CDTF">2019-02-06T00:25:12Z</dcterms:modified>
</cp:coreProperties>
</file>