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Kqa5KezkuTQjeUQVXpQb9FOzl3On7HBAR1U9Rw0kwMPnirG6QogRg7l/z65e/xGVEWsla99rHWcTmGpk/GOIgw==" workbookSaltValue="3p2e2pqZDZo6o/TxbiDWnA==" workbookSpinCount="100000" lockStructure="1"/>
  <bookViews>
    <workbookView xWindow="0" yWindow="0" windowWidth="20490" windowHeight="7530"/>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AT10" i="4"/>
  <c r="AL10" i="4"/>
  <c r="I10" i="4"/>
  <c r="AL8" i="4"/>
  <c r="P8" i="4"/>
  <c r="I8" i="4"/>
  <c r="C10" i="5" l="1"/>
  <c r="D10" i="5"/>
  <c r="E10" i="5"/>
  <c r="B10" i="5"/>
</calcChain>
</file>

<file path=xl/sharedStrings.xml><?xml version="1.0" encoding="utf-8"?>
<sst xmlns="http://schemas.openxmlformats.org/spreadsheetml/2006/main" count="245" uniqueCount="125">
  <si>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</si>
  <si>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</si>
  <si>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</si>
  <si>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</si>
  <si>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</si>
  <si>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</si>
  <si>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</si>
  <si>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</si>
  <si>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</si>
  <si>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</si>
  <si>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</si>
  <si>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</si>
  <si>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</si>
  <si>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</si>
  <si>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</si>
  <si>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</si>
  <si>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</si>
  <si>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</si>
  <si>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</si>
  <si>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</si>
  <si>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</si>
  <si>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</si>
  <si>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</si>
  <si>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</si>
  <si>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</si>
  <si>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</si>
  <si>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</si>
  <si>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</si>
  <si>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</si>
  <si>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</si>
  <si>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</si>
  <si>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</si>
  <si>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</si>
  <si>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</si>
  <si>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</si>
  <si>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</si>
  <si>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</si>
  <si>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</si>
  <si>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</si>
  <si>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</si>
  <si>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</si>
  <si>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</si>
  <si>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</si>
  <si>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</si>
  <si>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</si>
  <si>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</si>
  <si>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</si>
  <si>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</si>
  <si>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</si>
  <si>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</si>
  <si>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</si>
  <si>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</si>
  <si>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</si>
  <si>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</si>
  <si>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</si>
  <si>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</si>
  <si>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</si>
  <si>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</si>
  <si>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</si>
  <si>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</si>
  <si>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</si>
  <si>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</si>
  <si>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</si>
  <si>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</si>
  <si>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</si>
  <si>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</si>
  <si>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</si>
  <si>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</si>
  <si>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</si>
  <si>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</si>
  <si>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</si>
  <si>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</si>
  <si>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</si>
  <si>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</si>
  <si>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</si>
  <si>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</si>
  <si>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</si>
  <si>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</si>
  <si>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</si>
  <si>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</si>
  <si>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</si>
  <si>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</si>
  <si>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</si>
  <si>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</si>
  <si>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</si>
  <si>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</si>
  <si>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</si>
  <si>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</si>
  <si>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</si>
  <si>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</si>
  <si>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</si>
  <si>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</si>
  <si>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</si>
  <si>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</si>
  <si>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</si>
  <si>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</si>
  <si>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</si>
  <si>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</si>
  <si>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</si>
  <si>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</si>
  <si>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</si>
  <si>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</si>
  <si>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</si>
  <si>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</si>
  <si>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</si>
  <si>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</si>
  <si>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</si>
  <si>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</si>
  <si>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</si>
  <si>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西尾市</t>
  </si>
  <si>
    <t>法非適用</t>
  </si>
  <si>
    <t>下水道事業</t>
  </si>
  <si>
    <t>公共下水道</t>
  </si>
  <si>
    <t>Ad</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</si>
  <si>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</si>
  <si>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</si>
  <si>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</si>
  <si>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</si>
  <si>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</si>
  <si>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</si>
  <si>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</si>
  <si>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</si>
  <si>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西尾市の公共下水道事業は、公共水域の水質保全と、地域の生活環境の改善を主な目的に、矢作川流域下水道の関連公共下水道事業として、昭和52年度に事業着手し、平成4年度には、西尾西部処理分区の一部を市内で初めて供用開始し、以後、毎年継続して整備促進に努めているところである。
　比較的整備時期が新しく、管渠については、現在も主に新設工事を行っている状況であることから、③管渠改善率に対象となる数値が含まれないという状況になっているが、今後、ストックマネジメント計画に基づいた管更生や長寿命化対策などを実施していく予定である。</t>
    <rPh sb="1" eb="3">
      <t>ニシオ</t>
    </rPh>
    <rPh sb="10" eb="12">
      <t>ジギョウ</t>
    </rPh>
    <rPh sb="58" eb="60">
      <t>ジギョウ</t>
    </rPh>
    <rPh sb="100" eb="101">
      <t>ハジ</t>
    </rPh>
    <rPh sb="137" eb="139">
      <t>ヒカク</t>
    </rPh>
    <rPh sb="139" eb="140">
      <t>テキ</t>
    </rPh>
    <rPh sb="140" eb="142">
      <t>セイビ</t>
    </rPh>
    <rPh sb="142" eb="144">
      <t>ジキ</t>
    </rPh>
    <rPh sb="145" eb="146">
      <t>アタラ</t>
    </rPh>
    <rPh sb="149" eb="151">
      <t>カンキョ</t>
    </rPh>
    <rPh sb="157" eb="159">
      <t>ゲンザイ</t>
    </rPh>
    <rPh sb="162" eb="164">
      <t>シンセツ</t>
    </rPh>
    <rPh sb="164" eb="166">
      <t>コウジ</t>
    </rPh>
    <rPh sb="167" eb="168">
      <t>オコナ</t>
    </rPh>
    <rPh sb="172" eb="174">
      <t>ジョウキョウ</t>
    </rPh>
    <rPh sb="183" eb="185">
      <t>カンキョ</t>
    </rPh>
    <rPh sb="185" eb="187">
      <t>カイゼン</t>
    </rPh>
    <rPh sb="187" eb="188">
      <t>リツ</t>
    </rPh>
    <rPh sb="189" eb="191">
      <t>タイショウ</t>
    </rPh>
    <rPh sb="194" eb="196">
      <t>スウチ</t>
    </rPh>
    <rPh sb="197" eb="198">
      <t>フク</t>
    </rPh>
    <rPh sb="205" eb="207">
      <t>ジョウキョウ</t>
    </rPh>
    <rPh sb="215" eb="217">
      <t>コンゴ</t>
    </rPh>
    <rPh sb="228" eb="230">
      <t>ケイカク</t>
    </rPh>
    <rPh sb="231" eb="232">
      <t>モト</t>
    </rPh>
    <rPh sb="235" eb="236">
      <t>カン</t>
    </rPh>
    <rPh sb="236" eb="238">
      <t>コウセイ</t>
    </rPh>
    <rPh sb="239" eb="240">
      <t>チョウ</t>
    </rPh>
    <rPh sb="240" eb="243">
      <t>ジュミョウカ</t>
    </rPh>
    <rPh sb="243" eb="245">
      <t>タイサク</t>
    </rPh>
    <rPh sb="248" eb="250">
      <t>ジッシ</t>
    </rPh>
    <rPh sb="254" eb="256">
      <t>ヨテイ</t>
    </rPh>
    <phoneticPr fontId="4"/>
  </si>
  <si>
    <t>　平成23年度の１市３町合併により、総じて経営状況は悪化したが、平成24年度に高利の企業債を繰上償還し、低利に借換するなど経営改善に努めたことで、近年は一部の指標において改善傾向にある。しかし、依然として平均値を下回る指標もあり、今後訪れる人口減少社会、管渠の大量更新等に対応するには、非常に厳しい経営環境にあることは明らかである。
　今後、持続可能な企業経営の実現を目指し、市民や学識経験者で構成する西尾市上下水道事業審議会からの答申を踏まえた下水道事業整備区域の見直しと下水道使用料体系の改定が必要である。
　なお、平成32年度中には地方公営企業法適用後の経営戦略を策定・公表できるように、現在、上記を踏まえた投資財政計画の作成を進めている。</t>
    <rPh sb="32" eb="34">
      <t>ヘイセイ</t>
    </rPh>
    <rPh sb="36" eb="37">
      <t>ネン</t>
    </rPh>
    <rPh sb="37" eb="38">
      <t>ド</t>
    </rPh>
    <rPh sb="73" eb="75">
      <t>キンネン</t>
    </rPh>
    <rPh sb="76" eb="78">
      <t>イチブ</t>
    </rPh>
    <rPh sb="79" eb="81">
      <t>シヒョウ</t>
    </rPh>
    <rPh sb="85" eb="87">
      <t>カイゼン</t>
    </rPh>
    <rPh sb="87" eb="89">
      <t>ケイコウ</t>
    </rPh>
    <rPh sb="97" eb="99">
      <t>イゼン</t>
    </rPh>
    <rPh sb="102" eb="105">
      <t>ヘイキンチ</t>
    </rPh>
    <rPh sb="106" eb="108">
      <t>シタマワ</t>
    </rPh>
    <rPh sb="109" eb="111">
      <t>シヒョウ</t>
    </rPh>
    <rPh sb="115" eb="117">
      <t>コンゴ</t>
    </rPh>
    <rPh sb="117" eb="118">
      <t>オトズ</t>
    </rPh>
    <rPh sb="120" eb="122">
      <t>ジンコウ</t>
    </rPh>
    <rPh sb="122" eb="124">
      <t>ゲンショウ</t>
    </rPh>
    <rPh sb="124" eb="126">
      <t>シャカイ</t>
    </rPh>
    <rPh sb="130" eb="132">
      <t>タイリョウ</t>
    </rPh>
    <rPh sb="134" eb="135">
      <t>トウ</t>
    </rPh>
    <rPh sb="136" eb="138">
      <t>タイオウ</t>
    </rPh>
    <rPh sb="143" eb="145">
      <t>ヒジョウ</t>
    </rPh>
    <rPh sb="146" eb="147">
      <t>キビ</t>
    </rPh>
    <rPh sb="149" eb="151">
      <t>ケイエイ</t>
    </rPh>
    <rPh sb="151" eb="153">
      <t>カンキョウ</t>
    </rPh>
    <rPh sb="159" eb="160">
      <t>アキ</t>
    </rPh>
    <rPh sb="168" eb="170">
      <t>コンゴ</t>
    </rPh>
    <rPh sb="188" eb="190">
      <t>シミン</t>
    </rPh>
    <rPh sb="191" eb="193">
      <t>ガクシキ</t>
    </rPh>
    <rPh sb="193" eb="196">
      <t>ケイケンシャ</t>
    </rPh>
    <rPh sb="197" eb="199">
      <t>コウセイ</t>
    </rPh>
    <rPh sb="201" eb="204">
      <t>ニシオシ</t>
    </rPh>
    <rPh sb="204" eb="206">
      <t>ジョウゲ</t>
    </rPh>
    <rPh sb="206" eb="208">
      <t>スイドウ</t>
    </rPh>
    <rPh sb="208" eb="210">
      <t>ジギョウ</t>
    </rPh>
    <rPh sb="210" eb="213">
      <t>シンギカイ</t>
    </rPh>
    <rPh sb="216" eb="218">
      <t>トウシン</t>
    </rPh>
    <rPh sb="219" eb="220">
      <t>フ</t>
    </rPh>
    <rPh sb="223" eb="226">
      <t>ゲスイドウ</t>
    </rPh>
    <rPh sb="226" eb="228">
      <t>ジギョウ</t>
    </rPh>
    <rPh sb="228" eb="230">
      <t>セイビ</t>
    </rPh>
    <rPh sb="230" eb="232">
      <t>クイキ</t>
    </rPh>
    <rPh sb="233" eb="235">
      <t>ミナオ</t>
    </rPh>
    <rPh sb="237" eb="240">
      <t>ゲスイドウ</t>
    </rPh>
    <rPh sb="240" eb="243">
      <t>シヨウリョウ</t>
    </rPh>
    <rPh sb="243" eb="245">
      <t>タイケイ</t>
    </rPh>
    <rPh sb="246" eb="248">
      <t>カイテイ</t>
    </rPh>
    <rPh sb="249" eb="251">
      <t>ヒツヨウ</t>
    </rPh>
    <rPh sb="260" eb="262">
      <t>ヘイセイ</t>
    </rPh>
    <rPh sb="264" eb="266">
      <t>ネンド</t>
    </rPh>
    <rPh sb="266" eb="267">
      <t>チュウ</t>
    </rPh>
    <rPh sb="269" eb="271">
      <t>チホウ</t>
    </rPh>
    <rPh sb="271" eb="273">
      <t>コウエイ</t>
    </rPh>
    <rPh sb="273" eb="275">
      <t>キギョウ</t>
    </rPh>
    <rPh sb="275" eb="276">
      <t>ホウ</t>
    </rPh>
    <rPh sb="276" eb="278">
      <t>テキヨウ</t>
    </rPh>
    <rPh sb="278" eb="279">
      <t>ゴ</t>
    </rPh>
    <rPh sb="280" eb="282">
      <t>ケイエイ</t>
    </rPh>
    <rPh sb="282" eb="284">
      <t>センリャク</t>
    </rPh>
    <rPh sb="297" eb="299">
      <t>ゲンザイ</t>
    </rPh>
    <rPh sb="300" eb="302">
      <t>ジョウキ</t>
    </rPh>
    <rPh sb="303" eb="304">
      <t>フ</t>
    </rPh>
    <rPh sb="307" eb="309">
      <t>トウシ</t>
    </rPh>
    <rPh sb="309" eb="311">
      <t>ザイセイ</t>
    </rPh>
    <rPh sb="311" eb="313">
      <t>ケイカク</t>
    </rPh>
    <rPh sb="314" eb="316">
      <t>サクセイ</t>
    </rPh>
    <phoneticPr fontId="4"/>
  </si>
  <si>
    <t>①収益的収支比率
　企業債の償還に伴い基準内繰入は減額傾向にあるが、整備進捗等により使用料収入が増加し、収益全体としては微増となった。一方、企業債の償還に伴い支払利息は減少したが、管渠の点検調査をはじめ委託料等維持管理費は増加傾向にある。平成27年度は繰出基準の変更に伴い大きく改善したが、収益の伸び以上に費用が増加しており、結果として２年連続で比率は悪化した。今後、計画的な施設更新等による維持管理費の抑制とともに、使用料体系の改定による収益の改善が必要である。
④企業債残高対事業規模比率
　企業債の償還に伴い比率は減少傾向にあるが、平成29年度においても平均値を上回る状況は続いている。今後は、投資規模の見直しによる企業債の借入抑制と使用料体系の改定による営業収益の改善が必要である。
⑤経費回収率
　管渠の点検調査をはじめ委託料等維持管理費が増加傾向にあり、比率が若干悪化した。平均値を大幅に下回る状況が続いている要因の１つとして使用料収入が少ないことが挙げられるため、早期の改善が必要である。
⑥汚水処理原価
　平成29年度も類似団体平均値を下回っているが、計画的な施設更新等による維持管理費の抑制とともに、水洗化率の向上により有収水量の増加を図る必要がある。
⑧水洗化率
　年間を通じた普及促進活動により、平成29年度も比率が改善したが、平均値を下回る状況は続いているため、今後も戸別訪問による粘り強い活動を通じて、比率を向上させることが必要である。</t>
    <rPh sb="1" eb="4">
      <t>シュウエキテキ</t>
    </rPh>
    <rPh sb="4" eb="6">
      <t>シュウシ</t>
    </rPh>
    <rPh sb="6" eb="8">
      <t>ヒリツ</t>
    </rPh>
    <rPh sb="10" eb="12">
      <t>キギョウ</t>
    </rPh>
    <rPh sb="12" eb="13">
      <t>サイ</t>
    </rPh>
    <rPh sb="14" eb="16">
      <t>ショウカン</t>
    </rPh>
    <rPh sb="17" eb="18">
      <t>トモナ</t>
    </rPh>
    <rPh sb="19" eb="22">
      <t>キジュンナイ</t>
    </rPh>
    <rPh sb="22" eb="24">
      <t>クリイレ</t>
    </rPh>
    <rPh sb="25" eb="27">
      <t>ゲンガク</t>
    </rPh>
    <rPh sb="27" eb="29">
      <t>ケイコウ</t>
    </rPh>
    <rPh sb="34" eb="36">
      <t>セイビ</t>
    </rPh>
    <rPh sb="36" eb="38">
      <t>シンチョク</t>
    </rPh>
    <rPh sb="38" eb="39">
      <t>トウ</t>
    </rPh>
    <rPh sb="42" eb="45">
      <t>シヨウリョウ</t>
    </rPh>
    <rPh sb="45" eb="47">
      <t>シュウニュウ</t>
    </rPh>
    <rPh sb="48" eb="50">
      <t>ゾウカ</t>
    </rPh>
    <rPh sb="52" eb="54">
      <t>シュウエキ</t>
    </rPh>
    <rPh sb="54" eb="56">
      <t>ゼンタイ</t>
    </rPh>
    <rPh sb="60" eb="62">
      <t>ビゾウ</t>
    </rPh>
    <rPh sb="67" eb="69">
      <t>イッポウ</t>
    </rPh>
    <rPh sb="70" eb="72">
      <t>キギョウ</t>
    </rPh>
    <rPh sb="72" eb="73">
      <t>サイ</t>
    </rPh>
    <rPh sb="74" eb="76">
      <t>ショウカン</t>
    </rPh>
    <rPh sb="77" eb="78">
      <t>トモナ</t>
    </rPh>
    <rPh sb="79" eb="81">
      <t>シハライ</t>
    </rPh>
    <rPh sb="81" eb="83">
      <t>リソク</t>
    </rPh>
    <rPh sb="84" eb="86">
      <t>ゲンショウ</t>
    </rPh>
    <rPh sb="90" eb="92">
      <t>カンキョ</t>
    </rPh>
    <rPh sb="93" eb="95">
      <t>テンケン</t>
    </rPh>
    <rPh sb="95" eb="97">
      <t>チョウサ</t>
    </rPh>
    <rPh sb="101" eb="104">
      <t>イタクリョウ</t>
    </rPh>
    <rPh sb="104" eb="105">
      <t>トウ</t>
    </rPh>
    <rPh sb="105" eb="107">
      <t>イジ</t>
    </rPh>
    <rPh sb="107" eb="110">
      <t>カンリヒ</t>
    </rPh>
    <rPh sb="113" eb="115">
      <t>ケイコウ</t>
    </rPh>
    <rPh sb="119" eb="121">
      <t>ヘイセイ</t>
    </rPh>
    <rPh sb="123" eb="125">
      <t>ネンド</t>
    </rPh>
    <rPh sb="126" eb="128">
      <t>クリダ</t>
    </rPh>
    <rPh sb="128" eb="130">
      <t>キジュン</t>
    </rPh>
    <rPh sb="131" eb="133">
      <t>ヘンコウ</t>
    </rPh>
    <rPh sb="134" eb="135">
      <t>トモナ</t>
    </rPh>
    <rPh sb="136" eb="137">
      <t>オオ</t>
    </rPh>
    <rPh sb="139" eb="141">
      <t>カイゼン</t>
    </rPh>
    <rPh sb="145" eb="147">
      <t>シュウエキ</t>
    </rPh>
    <rPh sb="148" eb="149">
      <t>ノ</t>
    </rPh>
    <rPh sb="150" eb="152">
      <t>イジョウ</t>
    </rPh>
    <rPh sb="153" eb="155">
      <t>ヒヨウ</t>
    </rPh>
    <rPh sb="156" eb="158">
      <t>ゾウカ</t>
    </rPh>
    <rPh sb="163" eb="165">
      <t>ケッカ</t>
    </rPh>
    <rPh sb="169" eb="170">
      <t>ネン</t>
    </rPh>
    <rPh sb="170" eb="172">
      <t>レンゾク</t>
    </rPh>
    <rPh sb="173" eb="175">
      <t>ヒリツ</t>
    </rPh>
    <rPh sb="176" eb="178">
      <t>アッカ</t>
    </rPh>
    <rPh sb="181" eb="183">
      <t>コンゴ</t>
    </rPh>
    <rPh sb="184" eb="187">
      <t>ケイカクテキ</t>
    </rPh>
    <rPh sb="188" eb="190">
      <t>シセツ</t>
    </rPh>
    <rPh sb="190" eb="192">
      <t>コウシン</t>
    </rPh>
    <rPh sb="192" eb="193">
      <t>トウ</t>
    </rPh>
    <rPh sb="196" eb="198">
      <t>イジ</t>
    </rPh>
    <rPh sb="198" eb="201">
      <t>カンリヒ</t>
    </rPh>
    <rPh sb="202" eb="204">
      <t>ヨクセイ</t>
    </rPh>
    <rPh sb="209" eb="212">
      <t>シヨウリョウ</t>
    </rPh>
    <rPh sb="212" eb="214">
      <t>タイケイ</t>
    </rPh>
    <rPh sb="223" eb="225">
      <t>カイゼン</t>
    </rPh>
    <rPh sb="226" eb="228">
      <t>ヒツヨウ</t>
    </rPh>
    <rPh sb="235" eb="237">
      <t>キギョウ</t>
    </rPh>
    <rPh sb="237" eb="238">
      <t>サイ</t>
    </rPh>
    <rPh sb="238" eb="240">
      <t>ザンダカ</t>
    </rPh>
    <rPh sb="240" eb="241">
      <t>タイ</t>
    </rPh>
    <rPh sb="241" eb="243">
      <t>ジギョウ</t>
    </rPh>
    <rPh sb="243" eb="245">
      <t>キボ</t>
    </rPh>
    <rPh sb="245" eb="247">
      <t>ヒリツ</t>
    </rPh>
    <rPh sb="249" eb="251">
      <t>キギョウ</t>
    </rPh>
    <rPh sb="251" eb="252">
      <t>サイ</t>
    </rPh>
    <rPh sb="253" eb="255">
      <t>ショウカン</t>
    </rPh>
    <rPh sb="256" eb="257">
      <t>トモナ</t>
    </rPh>
    <rPh sb="258" eb="260">
      <t>ヒリツ</t>
    </rPh>
    <rPh sb="263" eb="265">
      <t>ケイコウ</t>
    </rPh>
    <rPh sb="270" eb="272">
      <t>ヘイセイ</t>
    </rPh>
    <rPh sb="274" eb="276">
      <t>ネンド</t>
    </rPh>
    <rPh sb="281" eb="284">
      <t>ヘイキンチ</t>
    </rPh>
    <rPh sb="285" eb="287">
      <t>ウワマワ</t>
    </rPh>
    <rPh sb="288" eb="290">
      <t>ジョウキョウ</t>
    </rPh>
    <rPh sb="291" eb="292">
      <t>ツヅ</t>
    </rPh>
    <rPh sb="297" eb="299">
      <t>コンゴ</t>
    </rPh>
    <rPh sb="301" eb="303">
      <t>トウシ</t>
    </rPh>
    <rPh sb="303" eb="305">
      <t>キボ</t>
    </rPh>
    <rPh sb="306" eb="308">
      <t>ミナオ</t>
    </rPh>
    <rPh sb="312" eb="314">
      <t>キギョウ</t>
    </rPh>
    <rPh sb="314" eb="315">
      <t>サイ</t>
    </rPh>
    <rPh sb="316" eb="318">
      <t>カリイレ</t>
    </rPh>
    <rPh sb="318" eb="320">
      <t>ヨクセイ</t>
    </rPh>
    <rPh sb="321" eb="324">
      <t>シヨウリョウ</t>
    </rPh>
    <rPh sb="324" eb="326">
      <t>タイケイ</t>
    </rPh>
    <rPh sb="327" eb="329">
      <t>カイテイ</t>
    </rPh>
    <rPh sb="332" eb="334">
      <t>エイギョウ</t>
    </rPh>
    <rPh sb="334" eb="336">
      <t>シュウエキ</t>
    </rPh>
    <rPh sb="337" eb="339">
      <t>カイゼン</t>
    </rPh>
    <rPh sb="340" eb="342">
      <t>ヒツヨウ</t>
    </rPh>
    <rPh sb="349" eb="351">
      <t>ケイヒ</t>
    </rPh>
    <rPh sb="351" eb="353">
      <t>カイシュウ</t>
    </rPh>
    <rPh sb="353" eb="354">
      <t>リツ</t>
    </rPh>
    <rPh sb="359" eb="361">
      <t>テンケン</t>
    </rPh>
    <rPh sb="361" eb="363">
      <t>チョウサ</t>
    </rPh>
    <rPh sb="367" eb="370">
      <t>イタクリョウ</t>
    </rPh>
    <rPh sb="388" eb="390">
      <t>ジャッカン</t>
    </rPh>
    <rPh sb="390" eb="392">
      <t>アッカ</t>
    </rPh>
    <rPh sb="399" eb="401">
      <t>オオハバ</t>
    </rPh>
    <rPh sb="402" eb="404">
      <t>シタマワ</t>
    </rPh>
    <rPh sb="405" eb="407">
      <t>ジョウキョウ</t>
    </rPh>
    <rPh sb="408" eb="409">
      <t>ツヅ</t>
    </rPh>
    <rPh sb="413" eb="415">
      <t>ヨウイン</t>
    </rPh>
    <rPh sb="421" eb="424">
      <t>シヨウリョウ</t>
    </rPh>
    <rPh sb="424" eb="426">
      <t>シュウニュウ</t>
    </rPh>
    <rPh sb="427" eb="428">
      <t>スク</t>
    </rPh>
    <rPh sb="433" eb="434">
      <t>ア</t>
    </rPh>
    <rPh sb="441" eb="443">
      <t>ソウキ</t>
    </rPh>
    <rPh sb="456" eb="458">
      <t>オスイ</t>
    </rPh>
    <rPh sb="458" eb="460">
      <t>ショリ</t>
    </rPh>
    <rPh sb="460" eb="462">
      <t>ゲンカ</t>
    </rPh>
    <rPh sb="464" eb="466">
      <t>ヘイセイ</t>
    </rPh>
    <rPh sb="468" eb="470">
      <t>ネンド</t>
    </rPh>
    <rPh sb="471" eb="473">
      <t>ルイジ</t>
    </rPh>
    <rPh sb="473" eb="475">
      <t>ダンタイ</t>
    </rPh>
    <rPh sb="475" eb="478">
      <t>ヘイキンチ</t>
    </rPh>
    <rPh sb="479" eb="481">
      <t>シタマワ</t>
    </rPh>
    <rPh sb="495" eb="496">
      <t>トウ</t>
    </rPh>
    <rPh sb="499" eb="501">
      <t>イジ</t>
    </rPh>
    <rPh sb="501" eb="504">
      <t>カンリヒ</t>
    </rPh>
    <rPh sb="505" eb="507">
      <t>ヨクセイ</t>
    </rPh>
    <rPh sb="512" eb="515">
      <t>スイセンカ</t>
    </rPh>
    <rPh sb="515" eb="516">
      <t>リツ</t>
    </rPh>
    <rPh sb="517" eb="519">
      <t>コウジョウ</t>
    </rPh>
    <rPh sb="522" eb="524">
      <t>ユウシュウ</t>
    </rPh>
    <rPh sb="524" eb="526">
      <t>スイリョウ</t>
    </rPh>
    <rPh sb="527" eb="529">
      <t>ゾウカ</t>
    </rPh>
    <rPh sb="530" eb="531">
      <t>ハカ</t>
    </rPh>
    <rPh sb="532" eb="534">
      <t>ヒツヨウ</t>
    </rPh>
    <rPh sb="541" eb="544">
      <t>スイセンカ</t>
    </rPh>
    <rPh sb="544" eb="545">
      <t>リツ</t>
    </rPh>
    <rPh sb="547" eb="549">
      <t>ネンカン</t>
    </rPh>
    <rPh sb="550" eb="551">
      <t>ツウ</t>
    </rPh>
    <rPh sb="553" eb="555">
      <t>フキュウ</t>
    </rPh>
    <rPh sb="555" eb="557">
      <t>ソクシン</t>
    </rPh>
    <rPh sb="557" eb="559">
      <t>カツドウ</t>
    </rPh>
    <rPh sb="563" eb="565">
      <t>ヘイセイ</t>
    </rPh>
    <rPh sb="567" eb="569">
      <t>ネンド</t>
    </rPh>
    <rPh sb="570" eb="572">
      <t>ヒリツ</t>
    </rPh>
    <rPh sb="573" eb="575">
      <t>カイゼン</t>
    </rPh>
    <rPh sb="586" eb="588">
      <t>ジョウキョウ</t>
    </rPh>
    <rPh sb="589" eb="590">
      <t>ツヅ</t>
    </rPh>
    <rPh sb="597" eb="599">
      <t>コンゴ</t>
    </rPh>
    <rPh sb="600" eb="602">
      <t>コベツ</t>
    </rPh>
    <rPh sb="602" eb="604">
      <t>ホウモン</t>
    </rPh>
    <rPh sb="607" eb="608">
      <t>ネバ</t>
    </rPh>
    <rPh sb="609" eb="610">
      <t>ヅヨ</t>
    </rPh>
    <rPh sb="611" eb="613">
      <t>カツドウ</t>
    </rPh>
    <rPh sb="614" eb="615">
      <t>ツウ</t>
    </rPh>
    <rPh sb="618" eb="620">
      <t>ヒリツ</t>
    </rPh>
    <rPh sb="621" eb="623">
      <t>コウジョウ</t>
    </rPh>
    <rPh sb="629" eb="631">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</si>
</sst>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9"/>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2C21-4687-88D1-AF933A39FFFC}"/>
            </c:ext>
          </c:extLst>
        </c:ser>
        <c:dLbls>
          <c:showLegendKey val="0"/>
          <c:showVal val="0"/>
          <c:showCatName val="0"/>
          <c:showSerName val="0"/>
          <c:showPercent val="0"/>
          <c:showBubbleSize val="0"/>
        </c:dLbls>
        <c:gapWidth val="150"/>
        <c:axId val="216699264"/>
        <c:axId val="216701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0.11</c:v>
                </c:pt>
                <c:pt idx="1">
                  <c:v>0.08</c:v>
                </c:pt>
                <c:pt idx="2">
                  <c:v>0.22</c:v>
                </c:pt>
                <c:pt idx="3">
                  <c:v>0.28000000000000003</c:v>
                </c:pt>
                <c:pt idx="4">
                  <c:v>0.21</c:v>
                </c:pt>
              </c:numCache>
            </c:numRef>
          </c:val>
          <c:smooth val="0"/>
          <c:extLst xmlns:c16r2="http://schemas.microsoft.com/office/drawing/2015/06/chart">
            <c:ext xmlns:c16="http://schemas.microsoft.com/office/drawing/2014/chart" uri="{C3380CC4-5D6E-409C-BE32-E72D297353CC}">
              <c16:uniqueId val="{00000001-2C21-4687-88D1-AF933A39FFFC}"/>
            </c:ext>
          </c:extLst>
        </c:ser>
        <c:dLbls>
          <c:showLegendKey val="0"/>
          <c:showVal val="0"/>
          <c:showCatName val="0"/>
          <c:showSerName val="0"/>
          <c:showPercent val="0"/>
          <c:showBubbleSize val="0"/>
        </c:dLbls>
        <c:marker val="1"/>
        <c:smooth val="0"/>
        <c:axId val="216699264"/>
        <c:axId val="216701184"/>
      </c:lineChart>
      <c:dateAx>
        <c:axId val="216699264"/>
        <c:scaling>
          <c:orientation val="minMax"/>
        </c:scaling>
        <c:delete val="1"/>
        <c:axPos val="b"/>
        <c:numFmt formatCode="ge" sourceLinked="1"/>
        <c:majorTickMark val="none"/>
        <c:minorTickMark val="none"/>
        <c:tickLblPos val="none"/>
        <c:crossAx val="216701184"/>
        <c:crosses val="autoZero"/>
        <c:auto val="1"/>
        <c:lblOffset val="100"/>
        <c:baseTimeUnit val="years"/>
      </c:dateAx>
      <c:valAx>
        <c:axId val="21670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669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009E-437C-8632-7F44CFAEEF14}"/>
            </c:ext>
          </c:extLst>
        </c:ser>
        <c:dLbls>
          <c:showLegendKey val="0"/>
          <c:showVal val="0"/>
          <c:showCatName val="0"/>
          <c:showSerName val="0"/>
          <c:showPercent val="0"/>
          <c:showBubbleSize val="0"/>
        </c:dLbls>
        <c:gapWidth val="150"/>
        <c:axId val="231034880"/>
        <c:axId val="231036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67.099999999999994</c:v>
                </c:pt>
                <c:pt idx="1">
                  <c:v>67.95</c:v>
                </c:pt>
                <c:pt idx="2">
                  <c:v>66.63</c:v>
                </c:pt>
                <c:pt idx="3">
                  <c:v>67.040000000000006</c:v>
                </c:pt>
                <c:pt idx="4">
                  <c:v>66.34</c:v>
                </c:pt>
              </c:numCache>
            </c:numRef>
          </c:val>
          <c:smooth val="0"/>
          <c:extLst xmlns:c16r2="http://schemas.microsoft.com/office/drawing/2015/06/chart">
            <c:ext xmlns:c16="http://schemas.microsoft.com/office/drawing/2014/chart" uri="{C3380CC4-5D6E-409C-BE32-E72D297353CC}">
              <c16:uniqueId val="{00000001-009E-437C-8632-7F44CFAEEF14}"/>
            </c:ext>
          </c:extLst>
        </c:ser>
        <c:dLbls>
          <c:showLegendKey val="0"/>
          <c:showVal val="0"/>
          <c:showCatName val="0"/>
          <c:showSerName val="0"/>
          <c:showPercent val="0"/>
          <c:showBubbleSize val="0"/>
        </c:dLbls>
        <c:marker val="1"/>
        <c:smooth val="0"/>
        <c:axId val="231034880"/>
        <c:axId val="231036800"/>
      </c:lineChart>
      <c:dateAx>
        <c:axId val="231034880"/>
        <c:scaling>
          <c:orientation val="minMax"/>
        </c:scaling>
        <c:delete val="1"/>
        <c:axPos val="b"/>
        <c:numFmt formatCode="ge" sourceLinked="1"/>
        <c:majorTickMark val="none"/>
        <c:minorTickMark val="none"/>
        <c:tickLblPos val="none"/>
        <c:crossAx val="231036800"/>
        <c:crosses val="autoZero"/>
        <c:auto val="1"/>
        <c:lblOffset val="100"/>
        <c:baseTimeUnit val="years"/>
      </c:dateAx>
      <c:valAx>
        <c:axId val="231036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1034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78.739999999999995</c:v>
                </c:pt>
                <c:pt idx="1">
                  <c:v>77.569999999999993</c:v>
                </c:pt>
                <c:pt idx="2">
                  <c:v>75.260000000000005</c:v>
                </c:pt>
                <c:pt idx="3">
                  <c:v>78.39</c:v>
                </c:pt>
                <c:pt idx="4">
                  <c:v>81.16</c:v>
                </c:pt>
              </c:numCache>
            </c:numRef>
          </c:val>
          <c:extLst xmlns:c16r2="http://schemas.microsoft.com/office/drawing/2015/06/chart">
            <c:ext xmlns:c16="http://schemas.microsoft.com/office/drawing/2014/chart" uri="{C3380CC4-5D6E-409C-BE32-E72D297353CC}">
              <c16:uniqueId val="{00000000-3A81-4C61-8243-96C2D6E89B12}"/>
            </c:ext>
          </c:extLst>
        </c:ser>
        <c:dLbls>
          <c:showLegendKey val="0"/>
          <c:showVal val="0"/>
          <c:showCatName val="0"/>
          <c:showSerName val="0"/>
          <c:showPercent val="0"/>
          <c:showBubbleSize val="0"/>
        </c:dLbls>
        <c:gapWidth val="150"/>
        <c:axId val="231121280"/>
        <c:axId val="231123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93.01</c:v>
                </c:pt>
                <c:pt idx="1">
                  <c:v>93.12</c:v>
                </c:pt>
                <c:pt idx="2">
                  <c:v>93.38</c:v>
                </c:pt>
                <c:pt idx="3">
                  <c:v>93.5</c:v>
                </c:pt>
                <c:pt idx="4">
                  <c:v>93.86</c:v>
                </c:pt>
              </c:numCache>
            </c:numRef>
          </c:val>
          <c:smooth val="0"/>
          <c:extLst xmlns:c16r2="http://schemas.microsoft.com/office/drawing/2015/06/chart">
            <c:ext xmlns:c16="http://schemas.microsoft.com/office/drawing/2014/chart" uri="{C3380CC4-5D6E-409C-BE32-E72D297353CC}">
              <c16:uniqueId val="{00000001-3A81-4C61-8243-96C2D6E89B12}"/>
            </c:ext>
          </c:extLst>
        </c:ser>
        <c:dLbls>
          <c:showLegendKey val="0"/>
          <c:showVal val="0"/>
          <c:showCatName val="0"/>
          <c:showSerName val="0"/>
          <c:showPercent val="0"/>
          <c:showBubbleSize val="0"/>
        </c:dLbls>
        <c:marker val="1"/>
        <c:smooth val="0"/>
        <c:axId val="231121280"/>
        <c:axId val="231123200"/>
      </c:lineChart>
      <c:dateAx>
        <c:axId val="231121280"/>
        <c:scaling>
          <c:orientation val="minMax"/>
        </c:scaling>
        <c:delete val="1"/>
        <c:axPos val="b"/>
        <c:numFmt formatCode="ge" sourceLinked="1"/>
        <c:majorTickMark val="none"/>
        <c:minorTickMark val="none"/>
        <c:tickLblPos val="none"/>
        <c:crossAx val="231123200"/>
        <c:crosses val="autoZero"/>
        <c:auto val="1"/>
        <c:lblOffset val="100"/>
        <c:baseTimeUnit val="years"/>
      </c:dateAx>
      <c:valAx>
        <c:axId val="231123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1121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65.62</c:v>
                </c:pt>
                <c:pt idx="1">
                  <c:v>64.48</c:v>
                </c:pt>
                <c:pt idx="2">
                  <c:v>77.209999999999994</c:v>
                </c:pt>
                <c:pt idx="3">
                  <c:v>76.78</c:v>
                </c:pt>
                <c:pt idx="4">
                  <c:v>73.900000000000006</c:v>
                </c:pt>
              </c:numCache>
            </c:numRef>
          </c:val>
          <c:extLst xmlns:c16r2="http://schemas.microsoft.com/office/drawing/2015/06/chart">
            <c:ext xmlns:c16="http://schemas.microsoft.com/office/drawing/2014/chart" uri="{C3380CC4-5D6E-409C-BE32-E72D297353CC}">
              <c16:uniqueId val="{00000000-2211-493D-A21B-191188D1C382}"/>
            </c:ext>
          </c:extLst>
        </c:ser>
        <c:dLbls>
          <c:showLegendKey val="0"/>
          <c:showVal val="0"/>
          <c:showCatName val="0"/>
          <c:showSerName val="0"/>
          <c:showPercent val="0"/>
          <c:showBubbleSize val="0"/>
        </c:dLbls>
        <c:gapWidth val="150"/>
        <c:axId val="216711936"/>
        <c:axId val="216713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211-493D-A21B-191188D1C382}"/>
            </c:ext>
          </c:extLst>
        </c:ser>
        <c:dLbls>
          <c:showLegendKey val="0"/>
          <c:showVal val="0"/>
          <c:showCatName val="0"/>
          <c:showSerName val="0"/>
          <c:showPercent val="0"/>
          <c:showBubbleSize val="0"/>
        </c:dLbls>
        <c:marker val="1"/>
        <c:smooth val="0"/>
        <c:axId val="216711936"/>
        <c:axId val="216713856"/>
      </c:lineChart>
      <c:dateAx>
        <c:axId val="216711936"/>
        <c:scaling>
          <c:orientation val="minMax"/>
        </c:scaling>
        <c:delete val="1"/>
        <c:axPos val="b"/>
        <c:numFmt formatCode="ge" sourceLinked="1"/>
        <c:majorTickMark val="none"/>
        <c:minorTickMark val="none"/>
        <c:tickLblPos val="none"/>
        <c:crossAx val="216713856"/>
        <c:crosses val="autoZero"/>
        <c:auto val="1"/>
        <c:lblOffset val="100"/>
        <c:baseTimeUnit val="years"/>
      </c:dateAx>
      <c:valAx>
        <c:axId val="216713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6711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887-47CB-ADDB-7CC8BB39FFBF}"/>
            </c:ext>
          </c:extLst>
        </c:ser>
        <c:dLbls>
          <c:showLegendKey val="0"/>
          <c:showVal val="0"/>
          <c:showCatName val="0"/>
          <c:showSerName val="0"/>
          <c:showPercent val="0"/>
          <c:showBubbleSize val="0"/>
        </c:dLbls>
        <c:gapWidth val="150"/>
        <c:axId val="216896640"/>
        <c:axId val="216898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887-47CB-ADDB-7CC8BB39FFBF}"/>
            </c:ext>
          </c:extLst>
        </c:ser>
        <c:dLbls>
          <c:showLegendKey val="0"/>
          <c:showVal val="0"/>
          <c:showCatName val="0"/>
          <c:showSerName val="0"/>
          <c:showPercent val="0"/>
          <c:showBubbleSize val="0"/>
        </c:dLbls>
        <c:marker val="1"/>
        <c:smooth val="0"/>
        <c:axId val="216896640"/>
        <c:axId val="216898560"/>
      </c:lineChart>
      <c:dateAx>
        <c:axId val="216896640"/>
        <c:scaling>
          <c:orientation val="minMax"/>
        </c:scaling>
        <c:delete val="1"/>
        <c:axPos val="b"/>
        <c:numFmt formatCode="ge" sourceLinked="1"/>
        <c:majorTickMark val="none"/>
        <c:minorTickMark val="none"/>
        <c:tickLblPos val="none"/>
        <c:crossAx val="216898560"/>
        <c:crosses val="autoZero"/>
        <c:auto val="1"/>
        <c:lblOffset val="100"/>
        <c:baseTimeUnit val="years"/>
      </c:dateAx>
      <c:valAx>
        <c:axId val="216898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6896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9FC-4D5E-A19B-45ACEC1EA8B4}"/>
            </c:ext>
          </c:extLst>
        </c:ser>
        <c:dLbls>
          <c:showLegendKey val="0"/>
          <c:showVal val="0"/>
          <c:showCatName val="0"/>
          <c:showSerName val="0"/>
          <c:showPercent val="0"/>
          <c:showBubbleSize val="0"/>
        </c:dLbls>
        <c:gapWidth val="150"/>
        <c:axId val="216991232"/>
        <c:axId val="216993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9FC-4D5E-A19B-45ACEC1EA8B4}"/>
            </c:ext>
          </c:extLst>
        </c:ser>
        <c:dLbls>
          <c:showLegendKey val="0"/>
          <c:showVal val="0"/>
          <c:showCatName val="0"/>
          <c:showSerName val="0"/>
          <c:showPercent val="0"/>
          <c:showBubbleSize val="0"/>
        </c:dLbls>
        <c:marker val="1"/>
        <c:smooth val="0"/>
        <c:axId val="216991232"/>
        <c:axId val="216993152"/>
      </c:lineChart>
      <c:dateAx>
        <c:axId val="216991232"/>
        <c:scaling>
          <c:orientation val="minMax"/>
        </c:scaling>
        <c:delete val="1"/>
        <c:axPos val="b"/>
        <c:numFmt formatCode="ge" sourceLinked="1"/>
        <c:majorTickMark val="none"/>
        <c:minorTickMark val="none"/>
        <c:tickLblPos val="none"/>
        <c:crossAx val="216993152"/>
        <c:crosses val="autoZero"/>
        <c:auto val="1"/>
        <c:lblOffset val="100"/>
        <c:baseTimeUnit val="years"/>
      </c:dateAx>
      <c:valAx>
        <c:axId val="216993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6991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7F9-4E21-B52C-B88F1796C8B2}"/>
            </c:ext>
          </c:extLst>
        </c:ser>
        <c:dLbls>
          <c:showLegendKey val="0"/>
          <c:showVal val="0"/>
          <c:showCatName val="0"/>
          <c:showSerName val="0"/>
          <c:showPercent val="0"/>
          <c:showBubbleSize val="0"/>
        </c:dLbls>
        <c:gapWidth val="150"/>
        <c:axId val="217032960"/>
        <c:axId val="217035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7F9-4E21-B52C-B88F1796C8B2}"/>
            </c:ext>
          </c:extLst>
        </c:ser>
        <c:dLbls>
          <c:showLegendKey val="0"/>
          <c:showVal val="0"/>
          <c:showCatName val="0"/>
          <c:showSerName val="0"/>
          <c:showPercent val="0"/>
          <c:showBubbleSize val="0"/>
        </c:dLbls>
        <c:marker val="1"/>
        <c:smooth val="0"/>
        <c:axId val="217032960"/>
        <c:axId val="217035136"/>
      </c:lineChart>
      <c:dateAx>
        <c:axId val="217032960"/>
        <c:scaling>
          <c:orientation val="minMax"/>
        </c:scaling>
        <c:delete val="1"/>
        <c:axPos val="b"/>
        <c:numFmt formatCode="ge" sourceLinked="1"/>
        <c:majorTickMark val="none"/>
        <c:minorTickMark val="none"/>
        <c:tickLblPos val="none"/>
        <c:crossAx val="217035136"/>
        <c:crosses val="autoZero"/>
        <c:auto val="1"/>
        <c:lblOffset val="100"/>
        <c:baseTimeUnit val="years"/>
      </c:dateAx>
      <c:valAx>
        <c:axId val="217035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032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76C-4366-91F8-9A485705178C}"/>
            </c:ext>
          </c:extLst>
        </c:ser>
        <c:dLbls>
          <c:showLegendKey val="0"/>
          <c:showVal val="0"/>
          <c:showCatName val="0"/>
          <c:showSerName val="0"/>
          <c:showPercent val="0"/>
          <c:showBubbleSize val="0"/>
        </c:dLbls>
        <c:gapWidth val="150"/>
        <c:axId val="217053824"/>
        <c:axId val="217068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76C-4366-91F8-9A485705178C}"/>
            </c:ext>
          </c:extLst>
        </c:ser>
        <c:dLbls>
          <c:showLegendKey val="0"/>
          <c:showVal val="0"/>
          <c:showCatName val="0"/>
          <c:showSerName val="0"/>
          <c:showPercent val="0"/>
          <c:showBubbleSize val="0"/>
        </c:dLbls>
        <c:marker val="1"/>
        <c:smooth val="0"/>
        <c:axId val="217053824"/>
        <c:axId val="217068288"/>
      </c:lineChart>
      <c:dateAx>
        <c:axId val="217053824"/>
        <c:scaling>
          <c:orientation val="minMax"/>
        </c:scaling>
        <c:delete val="1"/>
        <c:axPos val="b"/>
        <c:numFmt formatCode="ge" sourceLinked="1"/>
        <c:majorTickMark val="none"/>
        <c:minorTickMark val="none"/>
        <c:tickLblPos val="none"/>
        <c:crossAx val="217068288"/>
        <c:crosses val="autoZero"/>
        <c:auto val="1"/>
        <c:lblOffset val="100"/>
        <c:baseTimeUnit val="years"/>
      </c:dateAx>
      <c:valAx>
        <c:axId val="217068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053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2074.9299999999998</c:v>
                </c:pt>
                <c:pt idx="1">
                  <c:v>1890.49</c:v>
                </c:pt>
                <c:pt idx="2">
                  <c:v>1348.19</c:v>
                </c:pt>
                <c:pt idx="3">
                  <c:v>1281.67</c:v>
                </c:pt>
                <c:pt idx="4">
                  <c:v>1228.8599999999999</c:v>
                </c:pt>
              </c:numCache>
            </c:numRef>
          </c:val>
          <c:extLst xmlns:c16r2="http://schemas.microsoft.com/office/drawing/2015/06/chart">
            <c:ext xmlns:c16="http://schemas.microsoft.com/office/drawing/2014/chart" uri="{C3380CC4-5D6E-409C-BE32-E72D297353CC}">
              <c16:uniqueId val="{00000000-7D2B-429E-81CE-DD01026153C8}"/>
            </c:ext>
          </c:extLst>
        </c:ser>
        <c:dLbls>
          <c:showLegendKey val="0"/>
          <c:showVal val="0"/>
          <c:showCatName val="0"/>
          <c:showSerName val="0"/>
          <c:showPercent val="0"/>
          <c:showBubbleSize val="0"/>
        </c:dLbls>
        <c:gapWidth val="150"/>
        <c:axId val="217095168"/>
        <c:axId val="217097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924.44</c:v>
                </c:pt>
                <c:pt idx="1">
                  <c:v>963.16</c:v>
                </c:pt>
                <c:pt idx="2">
                  <c:v>1017.47</c:v>
                </c:pt>
                <c:pt idx="3">
                  <c:v>970.35</c:v>
                </c:pt>
                <c:pt idx="4">
                  <c:v>917.29</c:v>
                </c:pt>
              </c:numCache>
            </c:numRef>
          </c:val>
          <c:smooth val="0"/>
          <c:extLst xmlns:c16r2="http://schemas.microsoft.com/office/drawing/2015/06/chart">
            <c:ext xmlns:c16="http://schemas.microsoft.com/office/drawing/2014/chart" uri="{C3380CC4-5D6E-409C-BE32-E72D297353CC}">
              <c16:uniqueId val="{00000001-7D2B-429E-81CE-DD01026153C8}"/>
            </c:ext>
          </c:extLst>
        </c:ser>
        <c:dLbls>
          <c:showLegendKey val="0"/>
          <c:showVal val="0"/>
          <c:showCatName val="0"/>
          <c:showSerName val="0"/>
          <c:showPercent val="0"/>
          <c:showBubbleSize val="0"/>
        </c:dLbls>
        <c:marker val="1"/>
        <c:smooth val="0"/>
        <c:axId val="217095168"/>
        <c:axId val="217097344"/>
      </c:lineChart>
      <c:dateAx>
        <c:axId val="217095168"/>
        <c:scaling>
          <c:orientation val="minMax"/>
        </c:scaling>
        <c:delete val="1"/>
        <c:axPos val="b"/>
        <c:numFmt formatCode="ge" sourceLinked="1"/>
        <c:majorTickMark val="none"/>
        <c:minorTickMark val="none"/>
        <c:tickLblPos val="none"/>
        <c:crossAx val="217097344"/>
        <c:crosses val="autoZero"/>
        <c:auto val="1"/>
        <c:lblOffset val="100"/>
        <c:baseTimeUnit val="years"/>
      </c:dateAx>
      <c:valAx>
        <c:axId val="217097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095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52.46</c:v>
                </c:pt>
                <c:pt idx="1">
                  <c:v>54.72</c:v>
                </c:pt>
                <c:pt idx="2">
                  <c:v>66.87</c:v>
                </c:pt>
                <c:pt idx="3">
                  <c:v>66.77</c:v>
                </c:pt>
                <c:pt idx="4">
                  <c:v>66.03</c:v>
                </c:pt>
              </c:numCache>
            </c:numRef>
          </c:val>
          <c:extLst xmlns:c16r2="http://schemas.microsoft.com/office/drawing/2015/06/chart">
            <c:ext xmlns:c16="http://schemas.microsoft.com/office/drawing/2014/chart" uri="{C3380CC4-5D6E-409C-BE32-E72D297353CC}">
              <c16:uniqueId val="{00000000-74B8-4046-8A66-FA0381E42211}"/>
            </c:ext>
          </c:extLst>
        </c:ser>
        <c:dLbls>
          <c:showLegendKey val="0"/>
          <c:showVal val="0"/>
          <c:showCatName val="0"/>
          <c:showSerName val="0"/>
          <c:showPercent val="0"/>
          <c:showBubbleSize val="0"/>
        </c:dLbls>
        <c:gapWidth val="150"/>
        <c:axId val="217394560"/>
        <c:axId val="217404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90.24</c:v>
                </c:pt>
                <c:pt idx="1">
                  <c:v>94.82</c:v>
                </c:pt>
                <c:pt idx="2">
                  <c:v>96.37</c:v>
                </c:pt>
                <c:pt idx="3">
                  <c:v>99.26</c:v>
                </c:pt>
                <c:pt idx="4">
                  <c:v>99.67</c:v>
                </c:pt>
              </c:numCache>
            </c:numRef>
          </c:val>
          <c:smooth val="0"/>
          <c:extLst xmlns:c16r2="http://schemas.microsoft.com/office/drawing/2015/06/chart">
            <c:ext xmlns:c16="http://schemas.microsoft.com/office/drawing/2014/chart" uri="{C3380CC4-5D6E-409C-BE32-E72D297353CC}">
              <c16:uniqueId val="{00000001-74B8-4046-8A66-FA0381E42211}"/>
            </c:ext>
          </c:extLst>
        </c:ser>
        <c:dLbls>
          <c:showLegendKey val="0"/>
          <c:showVal val="0"/>
          <c:showCatName val="0"/>
          <c:showSerName val="0"/>
          <c:showPercent val="0"/>
          <c:showBubbleSize val="0"/>
        </c:dLbls>
        <c:marker val="1"/>
        <c:smooth val="0"/>
        <c:axId val="217394560"/>
        <c:axId val="217404928"/>
      </c:lineChart>
      <c:dateAx>
        <c:axId val="217394560"/>
        <c:scaling>
          <c:orientation val="minMax"/>
        </c:scaling>
        <c:delete val="1"/>
        <c:axPos val="b"/>
        <c:numFmt formatCode="ge" sourceLinked="1"/>
        <c:majorTickMark val="none"/>
        <c:minorTickMark val="none"/>
        <c:tickLblPos val="none"/>
        <c:crossAx val="217404928"/>
        <c:crosses val="autoZero"/>
        <c:auto val="1"/>
        <c:lblOffset val="100"/>
        <c:baseTimeUnit val="years"/>
      </c:dateAx>
      <c:valAx>
        <c:axId val="217404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394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188.39</c:v>
                </c:pt>
                <c:pt idx="1">
                  <c:v>183.97</c:v>
                </c:pt>
                <c:pt idx="2">
                  <c:v>150</c:v>
                </c:pt>
                <c:pt idx="3">
                  <c:v>150</c:v>
                </c:pt>
                <c:pt idx="4">
                  <c:v>150</c:v>
                </c:pt>
              </c:numCache>
            </c:numRef>
          </c:val>
          <c:extLst xmlns:c16r2="http://schemas.microsoft.com/office/drawing/2015/06/chart">
            <c:ext xmlns:c16="http://schemas.microsoft.com/office/drawing/2014/chart" uri="{C3380CC4-5D6E-409C-BE32-E72D297353CC}">
              <c16:uniqueId val="{00000000-8808-4B82-B945-F631409B6652}"/>
            </c:ext>
          </c:extLst>
        </c:ser>
        <c:dLbls>
          <c:showLegendKey val="0"/>
          <c:showVal val="0"/>
          <c:showCatName val="0"/>
          <c:showSerName val="0"/>
          <c:showPercent val="0"/>
          <c:showBubbleSize val="0"/>
        </c:dLbls>
        <c:gapWidth val="150"/>
        <c:axId val="220237184"/>
        <c:axId val="220239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170.22</c:v>
                </c:pt>
                <c:pt idx="1">
                  <c:v>162.88</c:v>
                </c:pt>
                <c:pt idx="2">
                  <c:v>162.65</c:v>
                </c:pt>
                <c:pt idx="3">
                  <c:v>159.53</c:v>
                </c:pt>
                <c:pt idx="4">
                  <c:v>159.6</c:v>
                </c:pt>
              </c:numCache>
            </c:numRef>
          </c:val>
          <c:smooth val="0"/>
          <c:extLst xmlns:c16r2="http://schemas.microsoft.com/office/drawing/2015/06/chart">
            <c:ext xmlns:c16="http://schemas.microsoft.com/office/drawing/2014/chart" uri="{C3380CC4-5D6E-409C-BE32-E72D297353CC}">
              <c16:uniqueId val="{00000001-8808-4B82-B945-F631409B6652}"/>
            </c:ext>
          </c:extLst>
        </c:ser>
        <c:dLbls>
          <c:showLegendKey val="0"/>
          <c:showVal val="0"/>
          <c:showCatName val="0"/>
          <c:showSerName val="0"/>
          <c:showPercent val="0"/>
          <c:showBubbleSize val="0"/>
        </c:dLbls>
        <c:marker val="1"/>
        <c:smooth val="0"/>
        <c:axId val="220237184"/>
        <c:axId val="220239360"/>
      </c:lineChart>
      <c:dateAx>
        <c:axId val="220237184"/>
        <c:scaling>
          <c:orientation val="minMax"/>
        </c:scaling>
        <c:delete val="1"/>
        <c:axPos val="b"/>
        <c:numFmt formatCode="ge" sourceLinked="1"/>
        <c:majorTickMark val="none"/>
        <c:minorTickMark val="none"/>
        <c:tickLblPos val="none"/>
        <c:crossAx val="220239360"/>
        <c:crosses val="autoZero"/>
        <c:auto val="1"/>
        <c:lblOffset val="100"/>
        <c:baseTimeUnit val="years"/>
      </c:dateAx>
      <c:valAx>
        <c:axId val="220239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0237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0" t="str">
        <f>データ!H6</f>
        <v>愛知県　西尾市</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8" t="s">
        <v>1</v>
      </c>
      <c r="C7" s="68"/>
      <c r="D7" s="68"/>
      <c r="E7" s="68"/>
      <c r="F7" s="68"/>
      <c r="G7" s="68"/>
      <c r="H7" s="68"/>
      <c r="I7" s="68" t="s">
        <v>2</v>
      </c>
      <c r="J7" s="68"/>
      <c r="K7" s="68"/>
      <c r="L7" s="68"/>
      <c r="M7" s="68"/>
      <c r="N7" s="68"/>
      <c r="O7" s="68"/>
      <c r="P7" s="68" t="s">
        <v>3</v>
      </c>
      <c r="Q7" s="68"/>
      <c r="R7" s="68"/>
      <c r="S7" s="68"/>
      <c r="T7" s="68"/>
      <c r="U7" s="68"/>
      <c r="V7" s="68"/>
      <c r="W7" s="68" t="s">
        <v>4</v>
      </c>
      <c r="X7" s="68"/>
      <c r="Y7" s="68"/>
      <c r="Z7" s="68"/>
      <c r="AA7" s="68"/>
      <c r="AB7" s="68"/>
      <c r="AC7" s="68"/>
      <c r="AD7" s="68" t="s">
        <v>5</v>
      </c>
      <c r="AE7" s="68"/>
      <c r="AF7" s="68"/>
      <c r="AG7" s="68"/>
      <c r="AH7" s="68"/>
      <c r="AI7" s="68"/>
      <c r="AJ7" s="68"/>
      <c r="AK7" s="3"/>
      <c r="AL7" s="68" t="s">
        <v>6</v>
      </c>
      <c r="AM7" s="68"/>
      <c r="AN7" s="68"/>
      <c r="AO7" s="68"/>
      <c r="AP7" s="68"/>
      <c r="AQ7" s="68"/>
      <c r="AR7" s="68"/>
      <c r="AS7" s="68"/>
      <c r="AT7" s="68" t="s">
        <v>7</v>
      </c>
      <c r="AU7" s="68"/>
      <c r="AV7" s="68"/>
      <c r="AW7" s="68"/>
      <c r="AX7" s="68"/>
      <c r="AY7" s="68"/>
      <c r="AZ7" s="68"/>
      <c r="BA7" s="68"/>
      <c r="BB7" s="68" t="s">
        <v>8</v>
      </c>
      <c r="BC7" s="68"/>
      <c r="BD7" s="68"/>
      <c r="BE7" s="68"/>
      <c r="BF7" s="68"/>
      <c r="BG7" s="68"/>
      <c r="BH7" s="68"/>
      <c r="BI7" s="68"/>
      <c r="BJ7" s="3"/>
      <c r="BK7" s="3"/>
      <c r="BL7" s="4" t="s">
        <v>9</v>
      </c>
      <c r="BM7" s="5"/>
      <c r="BN7" s="5"/>
      <c r="BO7" s="5"/>
      <c r="BP7" s="5"/>
      <c r="BQ7" s="5"/>
      <c r="BR7" s="5"/>
      <c r="BS7" s="5"/>
      <c r="BT7" s="5"/>
      <c r="BU7" s="5"/>
      <c r="BV7" s="5"/>
      <c r="BW7" s="5"/>
      <c r="BX7" s="5"/>
      <c r="BY7" s="6"/>
    </row>
    <row r="8" spans="1:78" ht="18.75" customHeight="1" x14ac:dyDescent="0.15">
      <c r="A8" s="2"/>
      <c r="B8" s="77" t="str">
        <f>データ!I6</f>
        <v>法非適用</v>
      </c>
      <c r="C8" s="77"/>
      <c r="D8" s="77"/>
      <c r="E8" s="77"/>
      <c r="F8" s="77"/>
      <c r="G8" s="77"/>
      <c r="H8" s="77"/>
      <c r="I8" s="77" t="str">
        <f>データ!J6</f>
        <v>下水道事業</v>
      </c>
      <c r="J8" s="77"/>
      <c r="K8" s="77"/>
      <c r="L8" s="77"/>
      <c r="M8" s="77"/>
      <c r="N8" s="77"/>
      <c r="O8" s="77"/>
      <c r="P8" s="77" t="str">
        <f>データ!K6</f>
        <v>公共下水道</v>
      </c>
      <c r="Q8" s="77"/>
      <c r="R8" s="77"/>
      <c r="S8" s="77"/>
      <c r="T8" s="77"/>
      <c r="U8" s="77"/>
      <c r="V8" s="77"/>
      <c r="W8" s="77" t="str">
        <f>データ!L6</f>
        <v>Ad</v>
      </c>
      <c r="X8" s="77"/>
      <c r="Y8" s="77"/>
      <c r="Z8" s="77"/>
      <c r="AA8" s="77"/>
      <c r="AB8" s="77"/>
      <c r="AC8" s="77"/>
      <c r="AD8" s="78" t="str">
        <f>データ!$M$6</f>
        <v>非設置</v>
      </c>
      <c r="AE8" s="78"/>
      <c r="AF8" s="78"/>
      <c r="AG8" s="78"/>
      <c r="AH8" s="78"/>
      <c r="AI8" s="78"/>
      <c r="AJ8" s="78"/>
      <c r="AK8" s="3"/>
      <c r="AL8" s="72">
        <f>データ!S6</f>
        <v>171899</v>
      </c>
      <c r="AM8" s="72"/>
      <c r="AN8" s="72"/>
      <c r="AO8" s="72"/>
      <c r="AP8" s="72"/>
      <c r="AQ8" s="72"/>
      <c r="AR8" s="72"/>
      <c r="AS8" s="72"/>
      <c r="AT8" s="71">
        <f>データ!T6</f>
        <v>161.22</v>
      </c>
      <c r="AU8" s="71"/>
      <c r="AV8" s="71"/>
      <c r="AW8" s="71"/>
      <c r="AX8" s="71"/>
      <c r="AY8" s="71"/>
      <c r="AZ8" s="71"/>
      <c r="BA8" s="71"/>
      <c r="BB8" s="71">
        <f>データ!U6</f>
        <v>1066.24</v>
      </c>
      <c r="BC8" s="71"/>
      <c r="BD8" s="71"/>
      <c r="BE8" s="71"/>
      <c r="BF8" s="71"/>
      <c r="BG8" s="71"/>
      <c r="BH8" s="71"/>
      <c r="BI8" s="71"/>
      <c r="BJ8" s="3"/>
      <c r="BK8" s="3"/>
      <c r="BL8" s="75" t="s">
        <v>10</v>
      </c>
      <c r="BM8" s="76"/>
      <c r="BN8" s="7" t="s">
        <v>11</v>
      </c>
      <c r="BO8" s="8"/>
      <c r="BP8" s="8"/>
      <c r="BQ8" s="8"/>
      <c r="BR8" s="8"/>
      <c r="BS8" s="8"/>
      <c r="BT8" s="8"/>
      <c r="BU8" s="8"/>
      <c r="BV8" s="8"/>
      <c r="BW8" s="8"/>
      <c r="BX8" s="8"/>
      <c r="BY8" s="9"/>
    </row>
    <row r="9" spans="1:78" ht="18.75" customHeight="1" x14ac:dyDescent="0.15">
      <c r="A9" s="2"/>
      <c r="B9" s="68" t="s">
        <v>12</v>
      </c>
      <c r="C9" s="68"/>
      <c r="D9" s="68"/>
      <c r="E9" s="68"/>
      <c r="F9" s="68"/>
      <c r="G9" s="68"/>
      <c r="H9" s="68"/>
      <c r="I9" s="68" t="s">
        <v>13</v>
      </c>
      <c r="J9" s="68"/>
      <c r="K9" s="68"/>
      <c r="L9" s="68"/>
      <c r="M9" s="68"/>
      <c r="N9" s="68"/>
      <c r="O9" s="68"/>
      <c r="P9" s="68" t="s">
        <v>14</v>
      </c>
      <c r="Q9" s="68"/>
      <c r="R9" s="68"/>
      <c r="S9" s="68"/>
      <c r="T9" s="68"/>
      <c r="U9" s="68"/>
      <c r="V9" s="68"/>
      <c r="W9" s="68" t="s">
        <v>15</v>
      </c>
      <c r="X9" s="68"/>
      <c r="Y9" s="68"/>
      <c r="Z9" s="68"/>
      <c r="AA9" s="68"/>
      <c r="AB9" s="68"/>
      <c r="AC9" s="68"/>
      <c r="AD9" s="68" t="s">
        <v>16</v>
      </c>
      <c r="AE9" s="68"/>
      <c r="AF9" s="68"/>
      <c r="AG9" s="68"/>
      <c r="AH9" s="68"/>
      <c r="AI9" s="68"/>
      <c r="AJ9" s="68"/>
      <c r="AK9" s="3"/>
      <c r="AL9" s="68" t="s">
        <v>17</v>
      </c>
      <c r="AM9" s="68"/>
      <c r="AN9" s="68"/>
      <c r="AO9" s="68"/>
      <c r="AP9" s="68"/>
      <c r="AQ9" s="68"/>
      <c r="AR9" s="68"/>
      <c r="AS9" s="68"/>
      <c r="AT9" s="68" t="s">
        <v>18</v>
      </c>
      <c r="AU9" s="68"/>
      <c r="AV9" s="68"/>
      <c r="AW9" s="68"/>
      <c r="AX9" s="68"/>
      <c r="AY9" s="68"/>
      <c r="AZ9" s="68"/>
      <c r="BA9" s="68"/>
      <c r="BB9" s="68" t="s">
        <v>19</v>
      </c>
      <c r="BC9" s="68"/>
      <c r="BD9" s="68"/>
      <c r="BE9" s="68"/>
      <c r="BF9" s="68"/>
      <c r="BG9" s="68"/>
      <c r="BH9" s="68"/>
      <c r="BI9" s="68"/>
      <c r="BJ9" s="3"/>
      <c r="BK9" s="3"/>
      <c r="BL9" s="69" t="s">
        <v>20</v>
      </c>
      <c r="BM9" s="70"/>
      <c r="BN9" s="10" t="s">
        <v>21</v>
      </c>
      <c r="BO9" s="11"/>
      <c r="BP9" s="11"/>
      <c r="BQ9" s="11"/>
      <c r="BR9" s="11"/>
      <c r="BS9" s="11"/>
      <c r="BT9" s="11"/>
      <c r="BU9" s="11"/>
      <c r="BV9" s="11"/>
      <c r="BW9" s="11"/>
      <c r="BX9" s="11"/>
      <c r="BY9" s="12"/>
    </row>
    <row r="10" spans="1:78" ht="18.75" customHeight="1" x14ac:dyDescent="0.15">
      <c r="A10" s="2"/>
      <c r="B10" s="71" t="str">
        <f>データ!N6</f>
        <v>-</v>
      </c>
      <c r="C10" s="71"/>
      <c r="D10" s="71"/>
      <c r="E10" s="71"/>
      <c r="F10" s="71"/>
      <c r="G10" s="71"/>
      <c r="H10" s="71"/>
      <c r="I10" s="71" t="str">
        <f>データ!O6</f>
        <v>該当数値なし</v>
      </c>
      <c r="J10" s="71"/>
      <c r="K10" s="71"/>
      <c r="L10" s="71"/>
      <c r="M10" s="71"/>
      <c r="N10" s="71"/>
      <c r="O10" s="71"/>
      <c r="P10" s="71">
        <f>データ!P6</f>
        <v>73.19</v>
      </c>
      <c r="Q10" s="71"/>
      <c r="R10" s="71"/>
      <c r="S10" s="71"/>
      <c r="T10" s="71"/>
      <c r="U10" s="71"/>
      <c r="V10" s="71"/>
      <c r="W10" s="71">
        <f>データ!Q6</f>
        <v>92.79</v>
      </c>
      <c r="X10" s="71"/>
      <c r="Y10" s="71"/>
      <c r="Z10" s="71"/>
      <c r="AA10" s="71"/>
      <c r="AB10" s="71"/>
      <c r="AC10" s="71"/>
      <c r="AD10" s="72">
        <f>データ!R6</f>
        <v>1566</v>
      </c>
      <c r="AE10" s="72"/>
      <c r="AF10" s="72"/>
      <c r="AG10" s="72"/>
      <c r="AH10" s="72"/>
      <c r="AI10" s="72"/>
      <c r="AJ10" s="72"/>
      <c r="AK10" s="2"/>
      <c r="AL10" s="72">
        <f>データ!V6</f>
        <v>125813</v>
      </c>
      <c r="AM10" s="72"/>
      <c r="AN10" s="72"/>
      <c r="AO10" s="72"/>
      <c r="AP10" s="72"/>
      <c r="AQ10" s="72"/>
      <c r="AR10" s="72"/>
      <c r="AS10" s="72"/>
      <c r="AT10" s="71">
        <f>データ!W6</f>
        <v>27.75</v>
      </c>
      <c r="AU10" s="71"/>
      <c r="AV10" s="71"/>
      <c r="AW10" s="71"/>
      <c r="AX10" s="71"/>
      <c r="AY10" s="71"/>
      <c r="AZ10" s="71"/>
      <c r="BA10" s="71"/>
      <c r="BB10" s="71">
        <f>データ!X6</f>
        <v>4533.8</v>
      </c>
      <c r="BC10" s="71"/>
      <c r="BD10" s="71"/>
      <c r="BE10" s="71"/>
      <c r="BF10" s="71"/>
      <c r="BG10" s="71"/>
      <c r="BH10" s="71"/>
      <c r="BI10" s="71"/>
      <c r="BJ10" s="2"/>
      <c r="BK10" s="2"/>
      <c r="BL10" s="73" t="s">
        <v>22</v>
      </c>
      <c r="BM10" s="74"/>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2" t="s">
        <v>124</v>
      </c>
      <c r="BM16" s="63"/>
      <c r="BN16" s="63"/>
      <c r="BO16" s="63"/>
      <c r="BP16" s="63"/>
      <c r="BQ16" s="63"/>
      <c r="BR16" s="63"/>
      <c r="BS16" s="63"/>
      <c r="BT16" s="63"/>
      <c r="BU16" s="63"/>
      <c r="BV16" s="63"/>
      <c r="BW16" s="63"/>
      <c r="BX16" s="63"/>
      <c r="BY16" s="63"/>
      <c r="BZ16" s="6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2"/>
      <c r="BM17" s="63"/>
      <c r="BN17" s="63"/>
      <c r="BO17" s="63"/>
      <c r="BP17" s="63"/>
      <c r="BQ17" s="63"/>
      <c r="BR17" s="63"/>
      <c r="BS17" s="63"/>
      <c r="BT17" s="63"/>
      <c r="BU17" s="63"/>
      <c r="BV17" s="63"/>
      <c r="BW17" s="63"/>
      <c r="BX17" s="63"/>
      <c r="BY17" s="63"/>
      <c r="BZ17" s="6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2"/>
      <c r="BM18" s="63"/>
      <c r="BN18" s="63"/>
      <c r="BO18" s="63"/>
      <c r="BP18" s="63"/>
      <c r="BQ18" s="63"/>
      <c r="BR18" s="63"/>
      <c r="BS18" s="63"/>
      <c r="BT18" s="63"/>
      <c r="BU18" s="63"/>
      <c r="BV18" s="63"/>
      <c r="BW18" s="63"/>
      <c r="BX18" s="63"/>
      <c r="BY18" s="63"/>
      <c r="BZ18" s="6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2"/>
      <c r="BM19" s="63"/>
      <c r="BN19" s="63"/>
      <c r="BO19" s="63"/>
      <c r="BP19" s="63"/>
      <c r="BQ19" s="63"/>
      <c r="BR19" s="63"/>
      <c r="BS19" s="63"/>
      <c r="BT19" s="63"/>
      <c r="BU19" s="63"/>
      <c r="BV19" s="63"/>
      <c r="BW19" s="63"/>
      <c r="BX19" s="63"/>
      <c r="BY19" s="63"/>
      <c r="BZ19" s="6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2"/>
      <c r="BM20" s="63"/>
      <c r="BN20" s="63"/>
      <c r="BO20" s="63"/>
      <c r="BP20" s="63"/>
      <c r="BQ20" s="63"/>
      <c r="BR20" s="63"/>
      <c r="BS20" s="63"/>
      <c r="BT20" s="63"/>
      <c r="BU20" s="63"/>
      <c r="BV20" s="63"/>
      <c r="BW20" s="63"/>
      <c r="BX20" s="63"/>
      <c r="BY20" s="63"/>
      <c r="BZ20" s="6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2"/>
      <c r="BM21" s="63"/>
      <c r="BN21" s="63"/>
      <c r="BO21" s="63"/>
      <c r="BP21" s="63"/>
      <c r="BQ21" s="63"/>
      <c r="BR21" s="63"/>
      <c r="BS21" s="63"/>
      <c r="BT21" s="63"/>
      <c r="BU21" s="63"/>
      <c r="BV21" s="63"/>
      <c r="BW21" s="63"/>
      <c r="BX21" s="63"/>
      <c r="BY21" s="63"/>
      <c r="BZ21" s="6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2"/>
      <c r="BM22" s="63"/>
      <c r="BN22" s="63"/>
      <c r="BO22" s="63"/>
      <c r="BP22" s="63"/>
      <c r="BQ22" s="63"/>
      <c r="BR22" s="63"/>
      <c r="BS22" s="63"/>
      <c r="BT22" s="63"/>
      <c r="BU22" s="63"/>
      <c r="BV22" s="63"/>
      <c r="BW22" s="63"/>
      <c r="BX22" s="63"/>
      <c r="BY22" s="63"/>
      <c r="BZ22" s="6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2"/>
      <c r="BM23" s="63"/>
      <c r="BN23" s="63"/>
      <c r="BO23" s="63"/>
      <c r="BP23" s="63"/>
      <c r="BQ23" s="63"/>
      <c r="BR23" s="63"/>
      <c r="BS23" s="63"/>
      <c r="BT23" s="63"/>
      <c r="BU23" s="63"/>
      <c r="BV23" s="63"/>
      <c r="BW23" s="63"/>
      <c r="BX23" s="63"/>
      <c r="BY23" s="63"/>
      <c r="BZ23" s="6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2"/>
      <c r="BM24" s="63"/>
      <c r="BN24" s="63"/>
      <c r="BO24" s="63"/>
      <c r="BP24" s="63"/>
      <c r="BQ24" s="63"/>
      <c r="BR24" s="63"/>
      <c r="BS24" s="63"/>
      <c r="BT24" s="63"/>
      <c r="BU24" s="63"/>
      <c r="BV24" s="63"/>
      <c r="BW24" s="63"/>
      <c r="BX24" s="63"/>
      <c r="BY24" s="63"/>
      <c r="BZ24" s="6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2"/>
      <c r="BM25" s="63"/>
      <c r="BN25" s="63"/>
      <c r="BO25" s="63"/>
      <c r="BP25" s="63"/>
      <c r="BQ25" s="63"/>
      <c r="BR25" s="63"/>
      <c r="BS25" s="63"/>
      <c r="BT25" s="63"/>
      <c r="BU25" s="63"/>
      <c r="BV25" s="63"/>
      <c r="BW25" s="63"/>
      <c r="BX25" s="63"/>
      <c r="BY25" s="63"/>
      <c r="BZ25" s="6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2"/>
      <c r="BM26" s="63"/>
      <c r="BN26" s="63"/>
      <c r="BO26" s="63"/>
      <c r="BP26" s="63"/>
      <c r="BQ26" s="63"/>
      <c r="BR26" s="63"/>
      <c r="BS26" s="63"/>
      <c r="BT26" s="63"/>
      <c r="BU26" s="63"/>
      <c r="BV26" s="63"/>
      <c r="BW26" s="63"/>
      <c r="BX26" s="63"/>
      <c r="BY26" s="63"/>
      <c r="BZ26" s="6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2"/>
      <c r="BM27" s="63"/>
      <c r="BN27" s="63"/>
      <c r="BO27" s="63"/>
      <c r="BP27" s="63"/>
      <c r="BQ27" s="63"/>
      <c r="BR27" s="63"/>
      <c r="BS27" s="63"/>
      <c r="BT27" s="63"/>
      <c r="BU27" s="63"/>
      <c r="BV27" s="63"/>
      <c r="BW27" s="63"/>
      <c r="BX27" s="63"/>
      <c r="BY27" s="63"/>
      <c r="BZ27" s="6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2"/>
      <c r="BM28" s="63"/>
      <c r="BN28" s="63"/>
      <c r="BO28" s="63"/>
      <c r="BP28" s="63"/>
      <c r="BQ28" s="63"/>
      <c r="BR28" s="63"/>
      <c r="BS28" s="63"/>
      <c r="BT28" s="63"/>
      <c r="BU28" s="63"/>
      <c r="BV28" s="63"/>
      <c r="BW28" s="63"/>
      <c r="BX28" s="63"/>
      <c r="BY28" s="63"/>
      <c r="BZ28" s="6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2"/>
      <c r="BM29" s="63"/>
      <c r="BN29" s="63"/>
      <c r="BO29" s="63"/>
      <c r="BP29" s="63"/>
      <c r="BQ29" s="63"/>
      <c r="BR29" s="63"/>
      <c r="BS29" s="63"/>
      <c r="BT29" s="63"/>
      <c r="BU29" s="63"/>
      <c r="BV29" s="63"/>
      <c r="BW29" s="63"/>
      <c r="BX29" s="63"/>
      <c r="BY29" s="63"/>
      <c r="BZ29" s="6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2"/>
      <c r="BM30" s="63"/>
      <c r="BN30" s="63"/>
      <c r="BO30" s="63"/>
      <c r="BP30" s="63"/>
      <c r="BQ30" s="63"/>
      <c r="BR30" s="63"/>
      <c r="BS30" s="63"/>
      <c r="BT30" s="63"/>
      <c r="BU30" s="63"/>
      <c r="BV30" s="63"/>
      <c r="BW30" s="63"/>
      <c r="BX30" s="63"/>
      <c r="BY30" s="63"/>
      <c r="BZ30" s="6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2"/>
      <c r="BM31" s="63"/>
      <c r="BN31" s="63"/>
      <c r="BO31" s="63"/>
      <c r="BP31" s="63"/>
      <c r="BQ31" s="63"/>
      <c r="BR31" s="63"/>
      <c r="BS31" s="63"/>
      <c r="BT31" s="63"/>
      <c r="BU31" s="63"/>
      <c r="BV31" s="63"/>
      <c r="BW31" s="63"/>
      <c r="BX31" s="63"/>
      <c r="BY31" s="63"/>
      <c r="BZ31" s="6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2"/>
      <c r="BM32" s="63"/>
      <c r="BN32" s="63"/>
      <c r="BO32" s="63"/>
      <c r="BP32" s="63"/>
      <c r="BQ32" s="63"/>
      <c r="BR32" s="63"/>
      <c r="BS32" s="63"/>
      <c r="BT32" s="63"/>
      <c r="BU32" s="63"/>
      <c r="BV32" s="63"/>
      <c r="BW32" s="63"/>
      <c r="BX32" s="63"/>
      <c r="BY32" s="63"/>
      <c r="BZ32" s="6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2"/>
      <c r="BM33" s="63"/>
      <c r="BN33" s="63"/>
      <c r="BO33" s="63"/>
      <c r="BP33" s="63"/>
      <c r="BQ33" s="63"/>
      <c r="BR33" s="63"/>
      <c r="BS33" s="63"/>
      <c r="BT33" s="63"/>
      <c r="BU33" s="63"/>
      <c r="BV33" s="63"/>
      <c r="BW33" s="63"/>
      <c r="BX33" s="63"/>
      <c r="BY33" s="63"/>
      <c r="BZ33" s="64"/>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62"/>
      <c r="BM34" s="63"/>
      <c r="BN34" s="63"/>
      <c r="BO34" s="63"/>
      <c r="BP34" s="63"/>
      <c r="BQ34" s="63"/>
      <c r="BR34" s="63"/>
      <c r="BS34" s="63"/>
      <c r="BT34" s="63"/>
      <c r="BU34" s="63"/>
      <c r="BV34" s="63"/>
      <c r="BW34" s="63"/>
      <c r="BX34" s="63"/>
      <c r="BY34" s="63"/>
      <c r="BZ34" s="64"/>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62"/>
      <c r="BM35" s="63"/>
      <c r="BN35" s="63"/>
      <c r="BO35" s="63"/>
      <c r="BP35" s="63"/>
      <c r="BQ35" s="63"/>
      <c r="BR35" s="63"/>
      <c r="BS35" s="63"/>
      <c r="BT35" s="63"/>
      <c r="BU35" s="63"/>
      <c r="BV35" s="63"/>
      <c r="BW35" s="63"/>
      <c r="BX35" s="63"/>
      <c r="BY35" s="63"/>
      <c r="BZ35" s="6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2"/>
      <c r="BM36" s="63"/>
      <c r="BN36" s="63"/>
      <c r="BO36" s="63"/>
      <c r="BP36" s="63"/>
      <c r="BQ36" s="63"/>
      <c r="BR36" s="63"/>
      <c r="BS36" s="63"/>
      <c r="BT36" s="63"/>
      <c r="BU36" s="63"/>
      <c r="BV36" s="63"/>
      <c r="BW36" s="63"/>
      <c r="BX36" s="63"/>
      <c r="BY36" s="63"/>
      <c r="BZ36" s="6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2"/>
      <c r="BM37" s="63"/>
      <c r="BN37" s="63"/>
      <c r="BO37" s="63"/>
      <c r="BP37" s="63"/>
      <c r="BQ37" s="63"/>
      <c r="BR37" s="63"/>
      <c r="BS37" s="63"/>
      <c r="BT37" s="63"/>
      <c r="BU37" s="63"/>
      <c r="BV37" s="63"/>
      <c r="BW37" s="63"/>
      <c r="BX37" s="63"/>
      <c r="BY37" s="63"/>
      <c r="BZ37" s="6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2"/>
      <c r="BM38" s="63"/>
      <c r="BN38" s="63"/>
      <c r="BO38" s="63"/>
      <c r="BP38" s="63"/>
      <c r="BQ38" s="63"/>
      <c r="BR38" s="63"/>
      <c r="BS38" s="63"/>
      <c r="BT38" s="63"/>
      <c r="BU38" s="63"/>
      <c r="BV38" s="63"/>
      <c r="BW38" s="63"/>
      <c r="BX38" s="63"/>
      <c r="BY38" s="63"/>
      <c r="BZ38" s="6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2"/>
      <c r="BM39" s="63"/>
      <c r="BN39" s="63"/>
      <c r="BO39" s="63"/>
      <c r="BP39" s="63"/>
      <c r="BQ39" s="63"/>
      <c r="BR39" s="63"/>
      <c r="BS39" s="63"/>
      <c r="BT39" s="63"/>
      <c r="BU39" s="63"/>
      <c r="BV39" s="63"/>
      <c r="BW39" s="63"/>
      <c r="BX39" s="63"/>
      <c r="BY39" s="63"/>
      <c r="BZ39" s="6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2"/>
      <c r="BM40" s="63"/>
      <c r="BN40" s="63"/>
      <c r="BO40" s="63"/>
      <c r="BP40" s="63"/>
      <c r="BQ40" s="63"/>
      <c r="BR40" s="63"/>
      <c r="BS40" s="63"/>
      <c r="BT40" s="63"/>
      <c r="BU40" s="63"/>
      <c r="BV40" s="63"/>
      <c r="BW40" s="63"/>
      <c r="BX40" s="63"/>
      <c r="BY40" s="63"/>
      <c r="BZ40" s="6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2"/>
      <c r="BM41" s="63"/>
      <c r="BN41" s="63"/>
      <c r="BO41" s="63"/>
      <c r="BP41" s="63"/>
      <c r="BQ41" s="63"/>
      <c r="BR41" s="63"/>
      <c r="BS41" s="63"/>
      <c r="BT41" s="63"/>
      <c r="BU41" s="63"/>
      <c r="BV41" s="63"/>
      <c r="BW41" s="63"/>
      <c r="BX41" s="63"/>
      <c r="BY41" s="63"/>
      <c r="BZ41" s="6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2"/>
      <c r="BM42" s="63"/>
      <c r="BN42" s="63"/>
      <c r="BO42" s="63"/>
      <c r="BP42" s="63"/>
      <c r="BQ42" s="63"/>
      <c r="BR42" s="63"/>
      <c r="BS42" s="63"/>
      <c r="BT42" s="63"/>
      <c r="BU42" s="63"/>
      <c r="BV42" s="63"/>
      <c r="BW42" s="63"/>
      <c r="BX42" s="63"/>
      <c r="BY42" s="63"/>
      <c r="BZ42" s="6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2"/>
      <c r="BM43" s="63"/>
      <c r="BN43" s="63"/>
      <c r="BO43" s="63"/>
      <c r="BP43" s="63"/>
      <c r="BQ43" s="63"/>
      <c r="BR43" s="63"/>
      <c r="BS43" s="63"/>
      <c r="BT43" s="63"/>
      <c r="BU43" s="63"/>
      <c r="BV43" s="63"/>
      <c r="BW43" s="63"/>
      <c r="BX43" s="63"/>
      <c r="BY43" s="63"/>
      <c r="BZ43" s="6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5"/>
      <c r="BM44" s="66"/>
      <c r="BN44" s="66"/>
      <c r="BO44" s="66"/>
      <c r="BP44" s="66"/>
      <c r="BQ44" s="66"/>
      <c r="BR44" s="66"/>
      <c r="BS44" s="66"/>
      <c r="BT44" s="66"/>
      <c r="BU44" s="66"/>
      <c r="BV44" s="66"/>
      <c r="BW44" s="66"/>
      <c r="BX44" s="66"/>
      <c r="BY44" s="66"/>
      <c r="BZ44" s="6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122</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123</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【707.33】</v>
      </c>
      <c r="I86" s="25" t="str">
        <f>データ!CA6</f>
        <v>【101.26】</v>
      </c>
      <c r="J86" s="25" t="str">
        <f>データ!CL6</f>
        <v>【136.39】</v>
      </c>
      <c r="K86" s="25" t="str">
        <f>データ!CW6</f>
        <v>【60.13】</v>
      </c>
      <c r="L86" s="25" t="str">
        <f>データ!DH6</f>
        <v>【95.06】</v>
      </c>
      <c r="M86" s="25" t="s">
        <v>55</v>
      </c>
      <c r="N86" s="25" t="s">
        <v>55</v>
      </c>
      <c r="O86" s="25" t="str">
        <f>データ!EO6</f>
        <v>【0.23】</v>
      </c>
    </row>
  </sheetData>
  <sheetProtection algorithmName="SHA-512" hashValue="e4ky4AKG7RxD0RNrdbYEN9PsOSKXX0qt02FIjaQES3sIP/j1czaEgVU7KOmWWgHm1aIn+9s8R3wRI6r08MO9OQ==" saltValue="V9OM2DG/pGIL22agT8ROBQ=="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56</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57</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58</v>
      </c>
      <c r="B3" s="28" t="s">
        <v>59</v>
      </c>
      <c r="C3" s="28" t="s">
        <v>60</v>
      </c>
      <c r="D3" s="28" t="s">
        <v>61</v>
      </c>
      <c r="E3" s="28" t="s">
        <v>62</v>
      </c>
      <c r="F3" s="28" t="s">
        <v>63</v>
      </c>
      <c r="G3" s="28" t="s">
        <v>64</v>
      </c>
      <c r="H3" s="82" t="s">
        <v>65</v>
      </c>
      <c r="I3" s="83"/>
      <c r="J3" s="83"/>
      <c r="K3" s="83"/>
      <c r="L3" s="83"/>
      <c r="M3" s="83"/>
      <c r="N3" s="83"/>
      <c r="O3" s="83"/>
      <c r="P3" s="83"/>
      <c r="Q3" s="83"/>
      <c r="R3" s="83"/>
      <c r="S3" s="83"/>
      <c r="T3" s="83"/>
      <c r="U3" s="83"/>
      <c r="V3" s="83"/>
      <c r="W3" s="83"/>
      <c r="X3" s="84"/>
      <c r="Y3" s="88" t="s">
        <v>66</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67</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5" x14ac:dyDescent="0.15">
      <c r="A4" s="27" t="s">
        <v>68</v>
      </c>
      <c r="B4" s="29"/>
      <c r="C4" s="29"/>
      <c r="D4" s="29"/>
      <c r="E4" s="29"/>
      <c r="F4" s="29"/>
      <c r="G4" s="29"/>
      <c r="H4" s="85"/>
      <c r="I4" s="86"/>
      <c r="J4" s="86"/>
      <c r="K4" s="86"/>
      <c r="L4" s="86"/>
      <c r="M4" s="86"/>
      <c r="N4" s="86"/>
      <c r="O4" s="86"/>
      <c r="P4" s="86"/>
      <c r="Q4" s="86"/>
      <c r="R4" s="86"/>
      <c r="S4" s="86"/>
      <c r="T4" s="86"/>
      <c r="U4" s="86"/>
      <c r="V4" s="86"/>
      <c r="W4" s="86"/>
      <c r="X4" s="87"/>
      <c r="Y4" s="81" t="s">
        <v>69</v>
      </c>
      <c r="Z4" s="81"/>
      <c r="AA4" s="81"/>
      <c r="AB4" s="81"/>
      <c r="AC4" s="81"/>
      <c r="AD4" s="81"/>
      <c r="AE4" s="81"/>
      <c r="AF4" s="81"/>
      <c r="AG4" s="81"/>
      <c r="AH4" s="81"/>
      <c r="AI4" s="81"/>
      <c r="AJ4" s="81" t="s">
        <v>70</v>
      </c>
      <c r="AK4" s="81"/>
      <c r="AL4" s="81"/>
      <c r="AM4" s="81"/>
      <c r="AN4" s="81"/>
      <c r="AO4" s="81"/>
      <c r="AP4" s="81"/>
      <c r="AQ4" s="81"/>
      <c r="AR4" s="81"/>
      <c r="AS4" s="81"/>
      <c r="AT4" s="81"/>
      <c r="AU4" s="81" t="s">
        <v>71</v>
      </c>
      <c r="AV4" s="81"/>
      <c r="AW4" s="81"/>
      <c r="AX4" s="81"/>
      <c r="AY4" s="81"/>
      <c r="AZ4" s="81"/>
      <c r="BA4" s="81"/>
      <c r="BB4" s="81"/>
      <c r="BC4" s="81"/>
      <c r="BD4" s="81"/>
      <c r="BE4" s="81"/>
      <c r="BF4" s="81" t="s">
        <v>72</v>
      </c>
      <c r="BG4" s="81"/>
      <c r="BH4" s="81"/>
      <c r="BI4" s="81"/>
      <c r="BJ4" s="81"/>
      <c r="BK4" s="81"/>
      <c r="BL4" s="81"/>
      <c r="BM4" s="81"/>
      <c r="BN4" s="81"/>
      <c r="BO4" s="81"/>
      <c r="BP4" s="81"/>
      <c r="BQ4" s="81" t="s">
        <v>73</v>
      </c>
      <c r="BR4" s="81"/>
      <c r="BS4" s="81"/>
      <c r="BT4" s="81"/>
      <c r="BU4" s="81"/>
      <c r="BV4" s="81"/>
      <c r="BW4" s="81"/>
      <c r="BX4" s="81"/>
      <c r="BY4" s="81"/>
      <c r="BZ4" s="81"/>
      <c r="CA4" s="81"/>
      <c r="CB4" s="81" t="s">
        <v>74</v>
      </c>
      <c r="CC4" s="81"/>
      <c r="CD4" s="81"/>
      <c r="CE4" s="81"/>
      <c r="CF4" s="81"/>
      <c r="CG4" s="81"/>
      <c r="CH4" s="81"/>
      <c r="CI4" s="81"/>
      <c r="CJ4" s="81"/>
      <c r="CK4" s="81"/>
      <c r="CL4" s="81"/>
      <c r="CM4" s="81" t="s">
        <v>75</v>
      </c>
      <c r="CN4" s="81"/>
      <c r="CO4" s="81"/>
      <c r="CP4" s="81"/>
      <c r="CQ4" s="81"/>
      <c r="CR4" s="81"/>
      <c r="CS4" s="81"/>
      <c r="CT4" s="81"/>
      <c r="CU4" s="81"/>
      <c r="CV4" s="81"/>
      <c r="CW4" s="81"/>
      <c r="CX4" s="81" t="s">
        <v>76</v>
      </c>
      <c r="CY4" s="81"/>
      <c r="CZ4" s="81"/>
      <c r="DA4" s="81"/>
      <c r="DB4" s="81"/>
      <c r="DC4" s="81"/>
      <c r="DD4" s="81"/>
      <c r="DE4" s="81"/>
      <c r="DF4" s="81"/>
      <c r="DG4" s="81"/>
      <c r="DH4" s="81"/>
      <c r="DI4" s="81" t="s">
        <v>77</v>
      </c>
      <c r="DJ4" s="81"/>
      <c r="DK4" s="81"/>
      <c r="DL4" s="81"/>
      <c r="DM4" s="81"/>
      <c r="DN4" s="81"/>
      <c r="DO4" s="81"/>
      <c r="DP4" s="81"/>
      <c r="DQ4" s="81"/>
      <c r="DR4" s="81"/>
      <c r="DS4" s="81"/>
      <c r="DT4" s="81" t="s">
        <v>78</v>
      </c>
      <c r="DU4" s="81"/>
      <c r="DV4" s="81"/>
      <c r="DW4" s="81"/>
      <c r="DX4" s="81"/>
      <c r="DY4" s="81"/>
      <c r="DZ4" s="81"/>
      <c r="EA4" s="81"/>
      <c r="EB4" s="81"/>
      <c r="EC4" s="81"/>
      <c r="ED4" s="81"/>
      <c r="EE4" s="81" t="s">
        <v>79</v>
      </c>
      <c r="EF4" s="81"/>
      <c r="EG4" s="81"/>
      <c r="EH4" s="81"/>
      <c r="EI4" s="81"/>
      <c r="EJ4" s="81"/>
      <c r="EK4" s="81"/>
      <c r="EL4" s="81"/>
      <c r="EM4" s="81"/>
      <c r="EN4" s="81"/>
      <c r="EO4" s="81"/>
    </row>
    <row r="5" spans="1:145" x14ac:dyDescent="0.15">
      <c r="A5" s="27" t="s">
        <v>80</v>
      </c>
      <c r="B5" s="30"/>
      <c r="C5" s="30"/>
      <c r="D5" s="30"/>
      <c r="E5" s="30"/>
      <c r="F5" s="30"/>
      <c r="G5" s="30"/>
      <c r="H5" s="31" t="s">
        <v>81</v>
      </c>
      <c r="I5" s="31" t="s">
        <v>82</v>
      </c>
      <c r="J5" s="31" t="s">
        <v>83</v>
      </c>
      <c r="K5" s="31" t="s">
        <v>84</v>
      </c>
      <c r="L5" s="31" t="s">
        <v>85</v>
      </c>
      <c r="M5" s="31" t="s">
        <v>5</v>
      </c>
      <c r="N5" s="31" t="s">
        <v>86</v>
      </c>
      <c r="O5" s="31" t="s">
        <v>87</v>
      </c>
      <c r="P5" s="31" t="s">
        <v>88</v>
      </c>
      <c r="Q5" s="31" t="s">
        <v>89</v>
      </c>
      <c r="R5" s="31" t="s">
        <v>90</v>
      </c>
      <c r="S5" s="31" t="s">
        <v>91</v>
      </c>
      <c r="T5" s="31" t="s">
        <v>92</v>
      </c>
      <c r="U5" s="31" t="s">
        <v>93</v>
      </c>
      <c r="V5" s="31" t="s">
        <v>94</v>
      </c>
      <c r="W5" s="31" t="s">
        <v>95</v>
      </c>
      <c r="X5" s="31" t="s">
        <v>96</v>
      </c>
      <c r="Y5" s="31" t="s">
        <v>97</v>
      </c>
      <c r="Z5" s="31" t="s">
        <v>98</v>
      </c>
      <c r="AA5" s="31" t="s">
        <v>99</v>
      </c>
      <c r="AB5" s="31" t="s">
        <v>100</v>
      </c>
      <c r="AC5" s="31" t="s">
        <v>101</v>
      </c>
      <c r="AD5" s="31" t="s">
        <v>102</v>
      </c>
      <c r="AE5" s="31" t="s">
        <v>103</v>
      </c>
      <c r="AF5" s="31" t="s">
        <v>104</v>
      </c>
      <c r="AG5" s="31" t="s">
        <v>105</v>
      </c>
      <c r="AH5" s="31" t="s">
        <v>106</v>
      </c>
      <c r="AI5" s="31" t="s">
        <v>43</v>
      </c>
      <c r="AJ5" s="31" t="s">
        <v>97</v>
      </c>
      <c r="AK5" s="31" t="s">
        <v>98</v>
      </c>
      <c r="AL5" s="31" t="s">
        <v>99</v>
      </c>
      <c r="AM5" s="31" t="s">
        <v>100</v>
      </c>
      <c r="AN5" s="31" t="s">
        <v>101</v>
      </c>
      <c r="AO5" s="31" t="s">
        <v>102</v>
      </c>
      <c r="AP5" s="31" t="s">
        <v>103</v>
      </c>
      <c r="AQ5" s="31" t="s">
        <v>104</v>
      </c>
      <c r="AR5" s="31" t="s">
        <v>105</v>
      </c>
      <c r="AS5" s="31" t="s">
        <v>106</v>
      </c>
      <c r="AT5" s="31" t="s">
        <v>107</v>
      </c>
      <c r="AU5" s="31" t="s">
        <v>97</v>
      </c>
      <c r="AV5" s="31" t="s">
        <v>98</v>
      </c>
      <c r="AW5" s="31" t="s">
        <v>99</v>
      </c>
      <c r="AX5" s="31" t="s">
        <v>100</v>
      </c>
      <c r="AY5" s="31" t="s">
        <v>101</v>
      </c>
      <c r="AZ5" s="31" t="s">
        <v>102</v>
      </c>
      <c r="BA5" s="31" t="s">
        <v>103</v>
      </c>
      <c r="BB5" s="31" t="s">
        <v>104</v>
      </c>
      <c r="BC5" s="31" t="s">
        <v>105</v>
      </c>
      <c r="BD5" s="31" t="s">
        <v>106</v>
      </c>
      <c r="BE5" s="31" t="s">
        <v>107</v>
      </c>
      <c r="BF5" s="31" t="s">
        <v>97</v>
      </c>
      <c r="BG5" s="31" t="s">
        <v>98</v>
      </c>
      <c r="BH5" s="31" t="s">
        <v>99</v>
      </c>
      <c r="BI5" s="31" t="s">
        <v>100</v>
      </c>
      <c r="BJ5" s="31" t="s">
        <v>101</v>
      </c>
      <c r="BK5" s="31" t="s">
        <v>102</v>
      </c>
      <c r="BL5" s="31" t="s">
        <v>103</v>
      </c>
      <c r="BM5" s="31" t="s">
        <v>104</v>
      </c>
      <c r="BN5" s="31" t="s">
        <v>105</v>
      </c>
      <c r="BO5" s="31" t="s">
        <v>106</v>
      </c>
      <c r="BP5" s="31" t="s">
        <v>107</v>
      </c>
      <c r="BQ5" s="31" t="s">
        <v>97</v>
      </c>
      <c r="BR5" s="31" t="s">
        <v>98</v>
      </c>
      <c r="BS5" s="31" t="s">
        <v>99</v>
      </c>
      <c r="BT5" s="31" t="s">
        <v>100</v>
      </c>
      <c r="BU5" s="31" t="s">
        <v>101</v>
      </c>
      <c r="BV5" s="31" t="s">
        <v>102</v>
      </c>
      <c r="BW5" s="31" t="s">
        <v>103</v>
      </c>
      <c r="BX5" s="31" t="s">
        <v>104</v>
      </c>
      <c r="BY5" s="31" t="s">
        <v>105</v>
      </c>
      <c r="BZ5" s="31" t="s">
        <v>106</v>
      </c>
      <c r="CA5" s="31" t="s">
        <v>107</v>
      </c>
      <c r="CB5" s="31" t="s">
        <v>97</v>
      </c>
      <c r="CC5" s="31" t="s">
        <v>98</v>
      </c>
      <c r="CD5" s="31" t="s">
        <v>99</v>
      </c>
      <c r="CE5" s="31" t="s">
        <v>100</v>
      </c>
      <c r="CF5" s="31" t="s">
        <v>101</v>
      </c>
      <c r="CG5" s="31" t="s">
        <v>102</v>
      </c>
      <c r="CH5" s="31" t="s">
        <v>103</v>
      </c>
      <c r="CI5" s="31" t="s">
        <v>104</v>
      </c>
      <c r="CJ5" s="31" t="s">
        <v>105</v>
      </c>
      <c r="CK5" s="31" t="s">
        <v>106</v>
      </c>
      <c r="CL5" s="31" t="s">
        <v>107</v>
      </c>
      <c r="CM5" s="31" t="s">
        <v>97</v>
      </c>
      <c r="CN5" s="31" t="s">
        <v>98</v>
      </c>
      <c r="CO5" s="31" t="s">
        <v>99</v>
      </c>
      <c r="CP5" s="31" t="s">
        <v>100</v>
      </c>
      <c r="CQ5" s="31" t="s">
        <v>101</v>
      </c>
      <c r="CR5" s="31" t="s">
        <v>102</v>
      </c>
      <c r="CS5" s="31" t="s">
        <v>103</v>
      </c>
      <c r="CT5" s="31" t="s">
        <v>104</v>
      </c>
      <c r="CU5" s="31" t="s">
        <v>105</v>
      </c>
      <c r="CV5" s="31" t="s">
        <v>106</v>
      </c>
      <c r="CW5" s="31" t="s">
        <v>107</v>
      </c>
      <c r="CX5" s="31" t="s">
        <v>97</v>
      </c>
      <c r="CY5" s="31" t="s">
        <v>98</v>
      </c>
      <c r="CZ5" s="31" t="s">
        <v>99</v>
      </c>
      <c r="DA5" s="31" t="s">
        <v>100</v>
      </c>
      <c r="DB5" s="31" t="s">
        <v>101</v>
      </c>
      <c r="DC5" s="31" t="s">
        <v>102</v>
      </c>
      <c r="DD5" s="31" t="s">
        <v>103</v>
      </c>
      <c r="DE5" s="31" t="s">
        <v>104</v>
      </c>
      <c r="DF5" s="31" t="s">
        <v>105</v>
      </c>
      <c r="DG5" s="31" t="s">
        <v>106</v>
      </c>
      <c r="DH5" s="31" t="s">
        <v>107</v>
      </c>
      <c r="DI5" s="31" t="s">
        <v>97</v>
      </c>
      <c r="DJ5" s="31" t="s">
        <v>98</v>
      </c>
      <c r="DK5" s="31" t="s">
        <v>99</v>
      </c>
      <c r="DL5" s="31" t="s">
        <v>100</v>
      </c>
      <c r="DM5" s="31" t="s">
        <v>101</v>
      </c>
      <c r="DN5" s="31" t="s">
        <v>102</v>
      </c>
      <c r="DO5" s="31" t="s">
        <v>103</v>
      </c>
      <c r="DP5" s="31" t="s">
        <v>104</v>
      </c>
      <c r="DQ5" s="31" t="s">
        <v>105</v>
      </c>
      <c r="DR5" s="31" t="s">
        <v>106</v>
      </c>
      <c r="DS5" s="31" t="s">
        <v>107</v>
      </c>
      <c r="DT5" s="31" t="s">
        <v>97</v>
      </c>
      <c r="DU5" s="31" t="s">
        <v>98</v>
      </c>
      <c r="DV5" s="31" t="s">
        <v>99</v>
      </c>
      <c r="DW5" s="31" t="s">
        <v>100</v>
      </c>
      <c r="DX5" s="31" t="s">
        <v>101</v>
      </c>
      <c r="DY5" s="31" t="s">
        <v>102</v>
      </c>
      <c r="DZ5" s="31" t="s">
        <v>103</v>
      </c>
      <c r="EA5" s="31" t="s">
        <v>104</v>
      </c>
      <c r="EB5" s="31" t="s">
        <v>105</v>
      </c>
      <c r="EC5" s="31" t="s">
        <v>106</v>
      </c>
      <c r="ED5" s="31" t="s">
        <v>107</v>
      </c>
      <c r="EE5" s="31" t="s">
        <v>97</v>
      </c>
      <c r="EF5" s="31" t="s">
        <v>98</v>
      </c>
      <c r="EG5" s="31" t="s">
        <v>99</v>
      </c>
      <c r="EH5" s="31" t="s">
        <v>100</v>
      </c>
      <c r="EI5" s="31" t="s">
        <v>101</v>
      </c>
      <c r="EJ5" s="31" t="s">
        <v>102</v>
      </c>
      <c r="EK5" s="31" t="s">
        <v>103</v>
      </c>
      <c r="EL5" s="31" t="s">
        <v>104</v>
      </c>
      <c r="EM5" s="31" t="s">
        <v>105</v>
      </c>
      <c r="EN5" s="31" t="s">
        <v>106</v>
      </c>
      <c r="EO5" s="31" t="s">
        <v>107</v>
      </c>
    </row>
    <row r="6" spans="1:145" s="35" customFormat="1" x14ac:dyDescent="0.15">
      <c r="A6" s="27" t="s">
        <v>108</v>
      </c>
      <c r="B6" s="32">
        <f>B7</f>
        <v>2017</v>
      </c>
      <c r="C6" s="32">
        <f t="shared" ref="C6:X6" si="3">C7</f>
        <v>232131</v>
      </c>
      <c r="D6" s="32">
        <f t="shared" si="3"/>
        <v>47</v>
      </c>
      <c r="E6" s="32">
        <f t="shared" si="3"/>
        <v>17</v>
      </c>
      <c r="F6" s="32">
        <f t="shared" si="3"/>
        <v>1</v>
      </c>
      <c r="G6" s="32">
        <f t="shared" si="3"/>
        <v>0</v>
      </c>
      <c r="H6" s="32" t="str">
        <f t="shared" si="3"/>
        <v>愛知県　西尾市</v>
      </c>
      <c r="I6" s="32" t="str">
        <f t="shared" si="3"/>
        <v>法非適用</v>
      </c>
      <c r="J6" s="32" t="str">
        <f t="shared" si="3"/>
        <v>下水道事業</v>
      </c>
      <c r="K6" s="32" t="str">
        <f t="shared" si="3"/>
        <v>公共下水道</v>
      </c>
      <c r="L6" s="32" t="str">
        <f t="shared" si="3"/>
        <v>Ad</v>
      </c>
      <c r="M6" s="32" t="str">
        <f t="shared" si="3"/>
        <v>非設置</v>
      </c>
      <c r="N6" s="33" t="str">
        <f t="shared" si="3"/>
        <v>-</v>
      </c>
      <c r="O6" s="33" t="str">
        <f t="shared" si="3"/>
        <v>該当数値なし</v>
      </c>
      <c r="P6" s="33">
        <f t="shared" si="3"/>
        <v>73.19</v>
      </c>
      <c r="Q6" s="33">
        <f t="shared" si="3"/>
        <v>92.79</v>
      </c>
      <c r="R6" s="33">
        <f t="shared" si="3"/>
        <v>1566</v>
      </c>
      <c r="S6" s="33">
        <f t="shared" si="3"/>
        <v>171899</v>
      </c>
      <c r="T6" s="33">
        <f t="shared" si="3"/>
        <v>161.22</v>
      </c>
      <c r="U6" s="33">
        <f t="shared" si="3"/>
        <v>1066.24</v>
      </c>
      <c r="V6" s="33">
        <f t="shared" si="3"/>
        <v>125813</v>
      </c>
      <c r="W6" s="33">
        <f t="shared" si="3"/>
        <v>27.75</v>
      </c>
      <c r="X6" s="33">
        <f t="shared" si="3"/>
        <v>4533.8</v>
      </c>
      <c r="Y6" s="34">
        <f>IF(Y7="",NA(),Y7)</f>
        <v>65.62</v>
      </c>
      <c r="Z6" s="34">
        <f t="shared" ref="Z6:AH6" si="4">IF(Z7="",NA(),Z7)</f>
        <v>64.48</v>
      </c>
      <c r="AA6" s="34">
        <f t="shared" si="4"/>
        <v>77.209999999999994</v>
      </c>
      <c r="AB6" s="34">
        <f t="shared" si="4"/>
        <v>76.78</v>
      </c>
      <c r="AC6" s="34">
        <f t="shared" si="4"/>
        <v>73.900000000000006</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2074.9299999999998</v>
      </c>
      <c r="BG6" s="34">
        <f t="shared" ref="BG6:BO6" si="7">IF(BG7="",NA(),BG7)</f>
        <v>1890.49</v>
      </c>
      <c r="BH6" s="34">
        <f t="shared" si="7"/>
        <v>1348.19</v>
      </c>
      <c r="BI6" s="34">
        <f t="shared" si="7"/>
        <v>1281.67</v>
      </c>
      <c r="BJ6" s="34">
        <f t="shared" si="7"/>
        <v>1228.8599999999999</v>
      </c>
      <c r="BK6" s="34">
        <f t="shared" si="7"/>
        <v>924.44</v>
      </c>
      <c r="BL6" s="34">
        <f t="shared" si="7"/>
        <v>963.16</v>
      </c>
      <c r="BM6" s="34">
        <f t="shared" si="7"/>
        <v>1017.47</v>
      </c>
      <c r="BN6" s="34">
        <f t="shared" si="7"/>
        <v>970.35</v>
      </c>
      <c r="BO6" s="34">
        <f t="shared" si="7"/>
        <v>917.29</v>
      </c>
      <c r="BP6" s="33" t="str">
        <f>IF(BP7="","",IF(BP7="-","【-】","【"&amp;SUBSTITUTE(TEXT(BP7,"#,##0.00"),"-","△")&amp;"】"))</f>
        <v>【707.33】</v>
      </c>
      <c r="BQ6" s="34">
        <f>IF(BQ7="",NA(),BQ7)</f>
        <v>52.46</v>
      </c>
      <c r="BR6" s="34">
        <f t="shared" ref="BR6:BZ6" si="8">IF(BR7="",NA(),BR7)</f>
        <v>54.72</v>
      </c>
      <c r="BS6" s="34">
        <f t="shared" si="8"/>
        <v>66.87</v>
      </c>
      <c r="BT6" s="34">
        <f t="shared" si="8"/>
        <v>66.77</v>
      </c>
      <c r="BU6" s="34">
        <f t="shared" si="8"/>
        <v>66.03</v>
      </c>
      <c r="BV6" s="34">
        <f t="shared" si="8"/>
        <v>90.24</v>
      </c>
      <c r="BW6" s="34">
        <f t="shared" si="8"/>
        <v>94.82</v>
      </c>
      <c r="BX6" s="34">
        <f t="shared" si="8"/>
        <v>96.37</v>
      </c>
      <c r="BY6" s="34">
        <f t="shared" si="8"/>
        <v>99.26</v>
      </c>
      <c r="BZ6" s="34">
        <f t="shared" si="8"/>
        <v>99.67</v>
      </c>
      <c r="CA6" s="33" t="str">
        <f>IF(CA7="","",IF(CA7="-","【-】","【"&amp;SUBSTITUTE(TEXT(CA7,"#,##0.00"),"-","△")&amp;"】"))</f>
        <v>【101.26】</v>
      </c>
      <c r="CB6" s="34">
        <f>IF(CB7="",NA(),CB7)</f>
        <v>188.39</v>
      </c>
      <c r="CC6" s="34">
        <f t="shared" ref="CC6:CK6" si="9">IF(CC7="",NA(),CC7)</f>
        <v>183.97</v>
      </c>
      <c r="CD6" s="34">
        <f t="shared" si="9"/>
        <v>150</v>
      </c>
      <c r="CE6" s="34">
        <f t="shared" si="9"/>
        <v>150</v>
      </c>
      <c r="CF6" s="34">
        <f t="shared" si="9"/>
        <v>150</v>
      </c>
      <c r="CG6" s="34">
        <f t="shared" si="9"/>
        <v>170.22</v>
      </c>
      <c r="CH6" s="34">
        <f t="shared" si="9"/>
        <v>162.88</v>
      </c>
      <c r="CI6" s="34">
        <f t="shared" si="9"/>
        <v>162.65</v>
      </c>
      <c r="CJ6" s="34">
        <f t="shared" si="9"/>
        <v>159.53</v>
      </c>
      <c r="CK6" s="34">
        <f t="shared" si="9"/>
        <v>159.6</v>
      </c>
      <c r="CL6" s="33" t="str">
        <f>IF(CL7="","",IF(CL7="-","【-】","【"&amp;SUBSTITUTE(TEXT(CL7,"#,##0.00"),"-","△")&amp;"】"))</f>
        <v>【136.39】</v>
      </c>
      <c r="CM6" s="34" t="str">
        <f>IF(CM7="",NA(),CM7)</f>
        <v>-</v>
      </c>
      <c r="CN6" s="34" t="str">
        <f t="shared" ref="CN6:CV6" si="10">IF(CN7="",NA(),CN7)</f>
        <v>-</v>
      </c>
      <c r="CO6" s="34" t="str">
        <f t="shared" si="10"/>
        <v>-</v>
      </c>
      <c r="CP6" s="34" t="str">
        <f t="shared" si="10"/>
        <v>-</v>
      </c>
      <c r="CQ6" s="34" t="str">
        <f t="shared" si="10"/>
        <v>-</v>
      </c>
      <c r="CR6" s="34">
        <f t="shared" si="10"/>
        <v>67.099999999999994</v>
      </c>
      <c r="CS6" s="34">
        <f t="shared" si="10"/>
        <v>67.95</v>
      </c>
      <c r="CT6" s="34">
        <f t="shared" si="10"/>
        <v>66.63</v>
      </c>
      <c r="CU6" s="34">
        <f t="shared" si="10"/>
        <v>67.040000000000006</v>
      </c>
      <c r="CV6" s="34">
        <f t="shared" si="10"/>
        <v>66.34</v>
      </c>
      <c r="CW6" s="33" t="str">
        <f>IF(CW7="","",IF(CW7="-","【-】","【"&amp;SUBSTITUTE(TEXT(CW7,"#,##0.00"),"-","△")&amp;"】"))</f>
        <v>【60.13】</v>
      </c>
      <c r="CX6" s="34">
        <f>IF(CX7="",NA(),CX7)</f>
        <v>78.739999999999995</v>
      </c>
      <c r="CY6" s="34">
        <f t="shared" ref="CY6:DG6" si="11">IF(CY7="",NA(),CY7)</f>
        <v>77.569999999999993</v>
      </c>
      <c r="CZ6" s="34">
        <f t="shared" si="11"/>
        <v>75.260000000000005</v>
      </c>
      <c r="DA6" s="34">
        <f t="shared" si="11"/>
        <v>78.39</v>
      </c>
      <c r="DB6" s="34">
        <f t="shared" si="11"/>
        <v>81.16</v>
      </c>
      <c r="DC6" s="34">
        <f t="shared" si="11"/>
        <v>93.01</v>
      </c>
      <c r="DD6" s="34">
        <f t="shared" si="11"/>
        <v>93.12</v>
      </c>
      <c r="DE6" s="34">
        <f t="shared" si="11"/>
        <v>93.38</v>
      </c>
      <c r="DF6" s="34">
        <f t="shared" si="11"/>
        <v>93.5</v>
      </c>
      <c r="DG6" s="34">
        <f t="shared" si="11"/>
        <v>93.86</v>
      </c>
      <c r="DH6" s="33" t="str">
        <f>IF(DH7="","",IF(DH7="-","【-】","【"&amp;SUBSTITUTE(TEXT(DH7,"#,##0.00"),"-","△")&amp;"】"))</f>
        <v>【95.06】</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0.11</v>
      </c>
      <c r="EK6" s="34">
        <f t="shared" si="14"/>
        <v>0.08</v>
      </c>
      <c r="EL6" s="34">
        <f t="shared" si="14"/>
        <v>0.22</v>
      </c>
      <c r="EM6" s="34">
        <f t="shared" si="14"/>
        <v>0.28000000000000003</v>
      </c>
      <c r="EN6" s="34">
        <f t="shared" si="14"/>
        <v>0.21</v>
      </c>
      <c r="EO6" s="33" t="str">
        <f>IF(EO7="","",IF(EO7="-","【-】","【"&amp;SUBSTITUTE(TEXT(EO7,"#,##0.00"),"-","△")&amp;"】"))</f>
        <v>【0.23】</v>
      </c>
    </row>
    <row r="7" spans="1:145" s="35" customFormat="1" x14ac:dyDescent="0.15">
      <c r="A7" s="27"/>
      <c r="B7" s="36">
        <v>2017</v>
      </c>
      <c r="C7" s="36">
        <v>232131</v>
      </c>
      <c r="D7" s="36">
        <v>47</v>
      </c>
      <c r="E7" s="36">
        <v>17</v>
      </c>
      <c r="F7" s="36">
        <v>1</v>
      </c>
      <c r="G7" s="36">
        <v>0</v>
      </c>
      <c r="H7" s="36" t="s">
        <v>109</v>
      </c>
      <c r="I7" s="36" t="s">
        <v>110</v>
      </c>
      <c r="J7" s="36" t="s">
        <v>111</v>
      </c>
      <c r="K7" s="36" t="s">
        <v>112</v>
      </c>
      <c r="L7" s="36" t="s">
        <v>113</v>
      </c>
      <c r="M7" s="36" t="s">
        <v>114</v>
      </c>
      <c r="N7" s="37" t="s">
        <v>115</v>
      </c>
      <c r="O7" s="37" t="s">
        <v>116</v>
      </c>
      <c r="P7" s="37">
        <v>73.19</v>
      </c>
      <c r="Q7" s="37">
        <v>92.79</v>
      </c>
      <c r="R7" s="37">
        <v>1566</v>
      </c>
      <c r="S7" s="37">
        <v>171899</v>
      </c>
      <c r="T7" s="37">
        <v>161.22</v>
      </c>
      <c r="U7" s="37">
        <v>1066.24</v>
      </c>
      <c r="V7" s="37">
        <v>125813</v>
      </c>
      <c r="W7" s="37">
        <v>27.75</v>
      </c>
      <c r="X7" s="37">
        <v>4533.8</v>
      </c>
      <c r="Y7" s="37">
        <v>65.62</v>
      </c>
      <c r="Z7" s="37">
        <v>64.48</v>
      </c>
      <c r="AA7" s="37">
        <v>77.209999999999994</v>
      </c>
      <c r="AB7" s="37">
        <v>76.78</v>
      </c>
      <c r="AC7" s="37">
        <v>73.900000000000006</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2074.9299999999998</v>
      </c>
      <c r="BG7" s="37">
        <v>1890.49</v>
      </c>
      <c r="BH7" s="37">
        <v>1348.19</v>
      </c>
      <c r="BI7" s="37">
        <v>1281.67</v>
      </c>
      <c r="BJ7" s="37">
        <v>1228.8599999999999</v>
      </c>
      <c r="BK7" s="37">
        <v>924.44</v>
      </c>
      <c r="BL7" s="37">
        <v>963.16</v>
      </c>
      <c r="BM7" s="37">
        <v>1017.47</v>
      </c>
      <c r="BN7" s="37">
        <v>970.35</v>
      </c>
      <c r="BO7" s="37">
        <v>917.29</v>
      </c>
      <c r="BP7" s="37">
        <v>707.33</v>
      </c>
      <c r="BQ7" s="37">
        <v>52.46</v>
      </c>
      <c r="BR7" s="37">
        <v>54.72</v>
      </c>
      <c r="BS7" s="37">
        <v>66.87</v>
      </c>
      <c r="BT7" s="37">
        <v>66.77</v>
      </c>
      <c r="BU7" s="37">
        <v>66.03</v>
      </c>
      <c r="BV7" s="37">
        <v>90.24</v>
      </c>
      <c r="BW7" s="37">
        <v>94.82</v>
      </c>
      <c r="BX7" s="37">
        <v>96.37</v>
      </c>
      <c r="BY7" s="37">
        <v>99.26</v>
      </c>
      <c r="BZ7" s="37">
        <v>99.67</v>
      </c>
      <c r="CA7" s="37">
        <v>101.26</v>
      </c>
      <c r="CB7" s="37">
        <v>188.39</v>
      </c>
      <c r="CC7" s="37">
        <v>183.97</v>
      </c>
      <c r="CD7" s="37">
        <v>150</v>
      </c>
      <c r="CE7" s="37">
        <v>150</v>
      </c>
      <c r="CF7" s="37">
        <v>150</v>
      </c>
      <c r="CG7" s="37">
        <v>170.22</v>
      </c>
      <c r="CH7" s="37">
        <v>162.88</v>
      </c>
      <c r="CI7" s="37">
        <v>162.65</v>
      </c>
      <c r="CJ7" s="37">
        <v>159.53</v>
      </c>
      <c r="CK7" s="37">
        <v>159.6</v>
      </c>
      <c r="CL7" s="37">
        <v>136.38999999999999</v>
      </c>
      <c r="CM7" s="37" t="s">
        <v>115</v>
      </c>
      <c r="CN7" s="37" t="s">
        <v>115</v>
      </c>
      <c r="CO7" s="37" t="s">
        <v>115</v>
      </c>
      <c r="CP7" s="37" t="s">
        <v>115</v>
      </c>
      <c r="CQ7" s="37" t="s">
        <v>115</v>
      </c>
      <c r="CR7" s="37">
        <v>67.099999999999994</v>
      </c>
      <c r="CS7" s="37">
        <v>67.95</v>
      </c>
      <c r="CT7" s="37">
        <v>66.63</v>
      </c>
      <c r="CU7" s="37">
        <v>67.040000000000006</v>
      </c>
      <c r="CV7" s="37">
        <v>66.34</v>
      </c>
      <c r="CW7" s="37">
        <v>60.13</v>
      </c>
      <c r="CX7" s="37">
        <v>78.739999999999995</v>
      </c>
      <c r="CY7" s="37">
        <v>77.569999999999993</v>
      </c>
      <c r="CZ7" s="37">
        <v>75.260000000000005</v>
      </c>
      <c r="DA7" s="37">
        <v>78.39</v>
      </c>
      <c r="DB7" s="37">
        <v>81.16</v>
      </c>
      <c r="DC7" s="37">
        <v>93.01</v>
      </c>
      <c r="DD7" s="37">
        <v>93.12</v>
      </c>
      <c r="DE7" s="37">
        <v>93.38</v>
      </c>
      <c r="DF7" s="37">
        <v>93.5</v>
      </c>
      <c r="DG7" s="37">
        <v>93.86</v>
      </c>
      <c r="DH7" s="37">
        <v>95.06</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0.11</v>
      </c>
      <c r="EK7" s="37">
        <v>0.08</v>
      </c>
      <c r="EL7" s="37">
        <v>0.22</v>
      </c>
      <c r="EM7" s="37">
        <v>0.28000000000000003</v>
      </c>
      <c r="EN7" s="37">
        <v>0.21</v>
      </c>
      <c r="EO7" s="37">
        <v>0.23</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117</v>
      </c>
      <c r="C9" s="39" t="s">
        <v>118</v>
      </c>
      <c r="D9" s="39" t="s">
        <v>119</v>
      </c>
      <c r="E9" s="39" t="s">
        <v>120</v>
      </c>
      <c r="F9" s="39" t="s">
        <v>121</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59</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小倉　崇伸</cp:lastModifiedBy>
  <cp:lastPrinted>2019-02-05T10:01:50Z</cp:lastPrinted>
  <dcterms:created xsi:type="dcterms:W3CDTF">2018-12-03T09:04:53Z</dcterms:created>
  <dcterms:modified xsi:type="dcterms:W3CDTF">2019-02-05T11:16:08Z</dcterms:modified>
</cp:coreProperties>
</file>