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Il9y7IV7eTCo722gibW2fITY9IfXjec0P7Wzh5eyEZogLNtdZoYKVGBEYt7G+/ZSM5pEb44TRyl3rv1hAzCfA==" workbookSaltValue="oSvralYziqVFr9iDz5QkMA==" workbookSpinCount="100000" lockStructure="1"/>
  <bookViews>
    <workbookView xWindow="0" yWindow="0" windowWidth="20490" windowHeight="451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<sst xmlns="http://schemas.openxmlformats.org/spreadsheetml/2006/main" count="245" uniqueCount="126">
  <si>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</si>
  <si>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</si>
  <si>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</si>
  <si>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</si>
  <si>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</si>
  <si>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</si>
  <si>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</si>
  <si>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</si>
  <si>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</si>
  <si>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</si>
  <si>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</si>
  <si>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</si>
  <si>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</si>
  <si>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</si>
  <si>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</si>
  <si>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</si>
  <si>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</si>
  <si>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</si>
  <si>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</si>
  <si>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</si>
  <si>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</si>
  <si>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</si>
  <si>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</si>
  <si>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</si>
  <si>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</si>
  <si>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</si>
  <si>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</si>
  <si>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</si>
  <si>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</si>
  <si>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</si>
  <si>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</si>
  <si>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</si>
  <si>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</si>
  <si>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</si>
  <si>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</si>
  <si>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</si>
  <si>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</si>
  <si>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</si>
  <si>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</si>
  <si>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</si>
  <si>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</si>
  <si>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</si>
  <si>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</si>
  <si>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</si>
  <si>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</si>
  <si>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</si>
  <si>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</si>
  <si>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</si>
  <si>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</si>
  <si>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</si>
  <si>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</si>
  <si>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</si>
  <si>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</si>
  <si>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</si>
  <si>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</si>
  <si>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</si>
  <si>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</si>
  <si>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</si>
  <si>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</si>
  <si>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</si>
  <si>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</si>
  <si>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</si>
  <si>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</si>
  <si>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</si>
  <si>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</si>
  <si>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</si>
  <si>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</si>
  <si>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</si>
  <si>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</si>
  <si>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</si>
  <si>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</si>
  <si>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</si>
  <si>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</si>
  <si>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</si>
  <si>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</si>
  <si>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</si>
  <si>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</si>
  <si>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</si>
  <si>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</si>
  <si>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</si>
  <si>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</si>
  <si>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</si>
  <si>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</si>
  <si>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</si>
  <si>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</si>
  <si>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</si>
  <si>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</si>
  <si>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</si>
  <si>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</si>
  <si>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</si>
  <si>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</si>
  <si>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</si>
  <si>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</si>
  <si>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</si>
  <si>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</si>
  <si>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</si>
  <si>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</si>
  <si>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</si>
  <si>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</si>
  <si>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</si>
  <si>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</si>
  <si>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</si>
  <si>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</si>
  <si>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</si>
  <si>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</si>
  <si>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</si>
  <si>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</si>
  <si>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</si>
  <si>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</si>
  <si>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</si>
  <si>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</si>
  <si>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</si>
  <si>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</si>
  <si>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</si>
  <si>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</si>
  <si>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</si>
  <si>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</si>
  <si>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</si>
  <si>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</si>
  <si>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</si>
  <si>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</si>
  <si>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</si>
  <si>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</si>
  <si>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比較的整備時期が新しく、管渠については、現在も主に新設工事を行っている状況であることから、③管渠改善率に対象となる数値が含まれないという状況になっているが、今後、ストックマネジメント計画に基づいた管更生や長寿命化対策などを実施していく予定である。</t>
    <rPh sb="1" eb="3">
      <t>ニシオ</t>
    </rPh>
    <rPh sb="10" eb="12">
      <t>ジギョウ</t>
    </rPh>
    <rPh sb="58" eb="60">
      <t>ジギョウ</t>
    </rPh>
    <rPh sb="100" eb="101">
      <t>ハジ</t>
    </rPh>
    <rPh sb="137" eb="139">
      <t>ヒカク</t>
    </rPh>
    <rPh sb="139" eb="140">
      <t>テキ</t>
    </rPh>
    <rPh sb="140" eb="142">
      <t>セイビ</t>
    </rPh>
    <rPh sb="142" eb="144">
      <t>ジキ</t>
    </rPh>
    <rPh sb="145" eb="146">
      <t>アタラ</t>
    </rPh>
    <rPh sb="149" eb="151">
      <t>カンキョ</t>
    </rPh>
    <rPh sb="157" eb="159">
      <t>ゲンザイ</t>
    </rPh>
    <rPh sb="162" eb="164">
      <t>シンセツ</t>
    </rPh>
    <rPh sb="164" eb="166">
      <t>コウジ</t>
    </rPh>
    <rPh sb="167" eb="168">
      <t>オコナ</t>
    </rPh>
    <rPh sb="172" eb="174">
      <t>ジョウキョウ</t>
    </rPh>
    <rPh sb="183" eb="185">
      <t>カンキョ</t>
    </rPh>
    <rPh sb="185" eb="187">
      <t>カイゼン</t>
    </rPh>
    <rPh sb="187" eb="188">
      <t>リツ</t>
    </rPh>
    <rPh sb="189" eb="191">
      <t>タイショウ</t>
    </rPh>
    <rPh sb="194" eb="196">
      <t>スウチ</t>
    </rPh>
    <rPh sb="197" eb="198">
      <t>フク</t>
    </rPh>
    <rPh sb="205" eb="207">
      <t>ジョウキョウ</t>
    </rPh>
    <rPh sb="215" eb="217">
      <t>コンゴ</t>
    </rPh>
    <rPh sb="228" eb="230">
      <t>ケイカク</t>
    </rPh>
    <rPh sb="231" eb="232">
      <t>モト</t>
    </rPh>
    <rPh sb="235" eb="236">
      <t>カン</t>
    </rPh>
    <rPh sb="236" eb="238">
      <t>コウセイ</t>
    </rPh>
    <rPh sb="239" eb="240">
      <t>チョウ</t>
    </rPh>
    <rPh sb="240" eb="243">
      <t>ジュミョウカ</t>
    </rPh>
    <rPh sb="243" eb="245">
      <t>タイサク</t>
    </rPh>
    <rPh sb="248" eb="250">
      <t>ジッシ</t>
    </rPh>
    <rPh sb="254" eb="256">
      <t>ヨテイ</t>
    </rPh>
    <phoneticPr fontId="4"/>
  </si>
  <si>
    <t>　平成23年度の１市３町合併により、総じて経営状況は悪化したが、平成24年度に高利の企業債を繰上償還し、低利に借換するなど経営改善に努めたことで、近年は一部の指標において改善傾向にある。しかし、依然として平均値を下回る指標もあり、今後訪れる人口減少社会、管渠の大量更新等に対応するには、非常に厳しい経営環境にあることは明らかである。
　今後、持続可能な企業経営の実現を目指し、市民や学識経験者で構成する西尾市上下水道事業審議会からの答申を踏まえた下水道事業整備区域の見直しと下水道使用料体系の改定が必要である。
　なお、平成32年度中には地方公営企業法適用後の経営戦略を策定・公表できるように、現在、上記を踏まえた投資財政計画の作成を進めている。</t>
    <rPh sb="32" eb="34">
      <t>ヘイセイ</t>
    </rPh>
    <rPh sb="36" eb="37">
      <t>ネン</t>
    </rPh>
    <rPh sb="37" eb="38">
      <t>ド</t>
    </rPh>
    <rPh sb="73" eb="75">
      <t>キンネン</t>
    </rPh>
    <rPh sb="76" eb="78">
      <t>イチブ</t>
    </rPh>
    <rPh sb="79" eb="81">
      <t>シヒョウ</t>
    </rPh>
    <rPh sb="85" eb="87">
      <t>カイゼン</t>
    </rPh>
    <rPh sb="87" eb="89">
      <t>ケイコウ</t>
    </rPh>
    <rPh sb="97" eb="99">
      <t>イゼン</t>
    </rPh>
    <rPh sb="102" eb="105">
      <t>ヘイキンチ</t>
    </rPh>
    <rPh sb="106" eb="108">
      <t>シタマワ</t>
    </rPh>
    <rPh sb="109" eb="111">
      <t>シヒョウ</t>
    </rPh>
    <rPh sb="115" eb="117">
      <t>コンゴ</t>
    </rPh>
    <rPh sb="117" eb="118">
      <t>オトズ</t>
    </rPh>
    <rPh sb="120" eb="122">
      <t>ジンコウ</t>
    </rPh>
    <rPh sb="122" eb="124">
      <t>ゲンショウ</t>
    </rPh>
    <rPh sb="124" eb="126">
      <t>シャカイ</t>
    </rPh>
    <rPh sb="130" eb="132">
      <t>タイリョウ</t>
    </rPh>
    <rPh sb="134" eb="135">
      <t>トウ</t>
    </rPh>
    <rPh sb="136" eb="138">
      <t>タイオウ</t>
    </rPh>
    <rPh sb="143" eb="145">
      <t>ヒジョウ</t>
    </rPh>
    <rPh sb="146" eb="147">
      <t>キビ</t>
    </rPh>
    <rPh sb="149" eb="151">
      <t>ケイエイ</t>
    </rPh>
    <rPh sb="151" eb="153">
      <t>カンキョウ</t>
    </rPh>
    <rPh sb="159" eb="160">
      <t>アキ</t>
    </rPh>
    <rPh sb="168" eb="170">
      <t>コンゴ</t>
    </rPh>
    <rPh sb="188" eb="190">
      <t>シミン</t>
    </rPh>
    <rPh sb="191" eb="193">
      <t>ガクシキ</t>
    </rPh>
    <rPh sb="193" eb="196">
      <t>ケイケンシャ</t>
    </rPh>
    <rPh sb="197" eb="199">
      <t>コウセイ</t>
    </rPh>
    <rPh sb="201" eb="204">
      <t>ニシオシ</t>
    </rPh>
    <rPh sb="204" eb="206">
      <t>ジョウゲ</t>
    </rPh>
    <rPh sb="206" eb="208">
      <t>スイドウ</t>
    </rPh>
    <rPh sb="208" eb="210">
      <t>ジギョウ</t>
    </rPh>
    <rPh sb="210" eb="213">
      <t>シンギカイ</t>
    </rPh>
    <rPh sb="216" eb="218">
      <t>トウシン</t>
    </rPh>
    <rPh sb="219" eb="220">
      <t>フ</t>
    </rPh>
    <rPh sb="223" eb="226">
      <t>ゲスイドウ</t>
    </rPh>
    <rPh sb="226" eb="228">
      <t>ジギョウ</t>
    </rPh>
    <rPh sb="228" eb="230">
      <t>セイビ</t>
    </rPh>
    <rPh sb="230" eb="232">
      <t>クイキ</t>
    </rPh>
    <rPh sb="233" eb="235">
      <t>ミナオ</t>
    </rPh>
    <rPh sb="237" eb="240">
      <t>ゲスイドウ</t>
    </rPh>
    <rPh sb="240" eb="243">
      <t>シヨウリョウ</t>
    </rPh>
    <rPh sb="243" eb="245">
      <t>タイケイ</t>
    </rPh>
    <rPh sb="246" eb="248">
      <t>カイテイ</t>
    </rPh>
    <rPh sb="249" eb="251">
      <t>ヒツヨウ</t>
    </rPh>
    <rPh sb="260" eb="262">
      <t>ヘイセイ</t>
    </rPh>
    <rPh sb="264" eb="266">
      <t>ネンド</t>
    </rPh>
    <rPh sb="266" eb="267">
      <t>チュウ</t>
    </rPh>
    <rPh sb="269" eb="271">
      <t>チホウ</t>
    </rPh>
    <rPh sb="271" eb="273">
      <t>コウエイ</t>
    </rPh>
    <rPh sb="273" eb="275">
      <t>キギョウ</t>
    </rPh>
    <rPh sb="275" eb="276">
      <t>ホウ</t>
    </rPh>
    <rPh sb="276" eb="278">
      <t>テキヨウ</t>
    </rPh>
    <rPh sb="278" eb="279">
      <t>ゴ</t>
    </rPh>
    <rPh sb="280" eb="282">
      <t>ケイエイ</t>
    </rPh>
    <rPh sb="282" eb="284">
      <t>センリャク</t>
    </rPh>
    <rPh sb="297" eb="299">
      <t>ゲンザイ</t>
    </rPh>
    <rPh sb="300" eb="302">
      <t>ジョウキ</t>
    </rPh>
    <rPh sb="303" eb="304">
      <t>フ</t>
    </rPh>
    <rPh sb="307" eb="309">
      <t>トウシ</t>
    </rPh>
    <rPh sb="309" eb="311">
      <t>ザイセイ</t>
    </rPh>
    <rPh sb="311" eb="313">
      <t>ケイカク</t>
    </rPh>
    <rPh sb="314" eb="316">
      <t>サクセイ</t>
    </rPh>
    <phoneticPr fontId="4"/>
  </si>
  <si>
    <t>①収益的収支比率
　補修を要するマンホール等の件数増加に伴い修繕費等が増加したが、接続件数の増加による使用料収入の微増と、基準外繰入金が大幅に増加したことにより、収益的収支比率は前年度に比して大きく改善された。しかし、整備進捗に伴い使用料収入の伸びは鈍化していることから、使用料体系の改定により、基準外繰入金に頼らない経営改善が必要である。
④企業債残高対事業規模比率
　企業債の償還に伴い比率は減少傾向にあるが、平成29年度においても平均値を上回る状況は続いている。今後は、投資規模の抑制による企業債の借入抑制と使用料体系の改定による営業収益の改善が必要である。
⑤経費回収率
　接続件数の増加により使用料収入は微増したが、補修を要するマンホール等の件数増加に伴い修繕費等が増加したことにより、汚水処理費も増加したため、経費回収率は微増にとどまった。
　過去４年間、類似団体平均を上回ってきたが、平成29年度において下回った要因の１つとして、使用料収入が少ないことが挙げられるため、早期の改善が必要である。
⑥汚水処理原価
　平成29年度も類似団体平均値を下回っているが、整備進捗に伴い、今後、有収水量の大幅な増加は見込めないため、計画的な施設更新等による維持管理費の抑制を図る必要がある。
⑧水洗化率
　年間通じた普及促進活動により、平成29年度も比率が改善したが、平均値を下回っているため、今後も戸別訪問による粘り強い活動を通じて、比率を向上させることが必要である。</t>
    <rPh sb="1" eb="4">
      <t>シュウエキテキ</t>
    </rPh>
    <rPh sb="4" eb="6">
      <t>シュウシ</t>
    </rPh>
    <rPh sb="6" eb="8">
      <t>ヒリツ</t>
    </rPh>
    <rPh sb="28" eb="29">
      <t>トモナ</t>
    </rPh>
    <rPh sb="33" eb="34">
      <t>トウ</t>
    </rPh>
    <rPh sb="35" eb="37">
      <t>ゾウカ</t>
    </rPh>
    <rPh sb="51" eb="54">
      <t>シヨウリョウ</t>
    </rPh>
    <rPh sb="68" eb="70">
      <t>オオハバ</t>
    </rPh>
    <rPh sb="96" eb="97">
      <t>オオ</t>
    </rPh>
    <rPh sb="99" eb="101">
      <t>カイゼン</t>
    </rPh>
    <rPh sb="109" eb="111">
      <t>セイビ</t>
    </rPh>
    <rPh sb="111" eb="113">
      <t>シンチョク</t>
    </rPh>
    <rPh sb="114" eb="115">
      <t>トモナ</t>
    </rPh>
    <rPh sb="116" eb="119">
      <t>シヨウリョウ</t>
    </rPh>
    <rPh sb="119" eb="121">
      <t>シュウニュウ</t>
    </rPh>
    <rPh sb="122" eb="123">
      <t>ノ</t>
    </rPh>
    <rPh sb="125" eb="127">
      <t>ドンカ</t>
    </rPh>
    <rPh sb="136" eb="139">
      <t>シヨウリョウ</t>
    </rPh>
    <rPh sb="139" eb="141">
      <t>タイケイ</t>
    </rPh>
    <rPh sb="142" eb="144">
      <t>カイテイ</t>
    </rPh>
    <rPh sb="148" eb="150">
      <t>キジュン</t>
    </rPh>
    <rPh sb="150" eb="151">
      <t>ガイ</t>
    </rPh>
    <rPh sb="151" eb="153">
      <t>クリイレ</t>
    </rPh>
    <rPh sb="153" eb="154">
      <t>キン</t>
    </rPh>
    <rPh sb="155" eb="156">
      <t>タヨ</t>
    </rPh>
    <rPh sb="159" eb="161">
      <t>ケイエイ</t>
    </rPh>
    <rPh sb="161" eb="163">
      <t>カイゼン</t>
    </rPh>
    <rPh sb="164" eb="166">
      <t>ヒツヨウ</t>
    </rPh>
    <rPh sb="173" eb="175">
      <t>キギョウ</t>
    </rPh>
    <rPh sb="175" eb="176">
      <t>サイ</t>
    </rPh>
    <rPh sb="176" eb="178">
      <t>ザンダカ</t>
    </rPh>
    <rPh sb="178" eb="179">
      <t>タイ</t>
    </rPh>
    <rPh sb="179" eb="181">
      <t>ジギョウ</t>
    </rPh>
    <rPh sb="181" eb="183">
      <t>キボ</t>
    </rPh>
    <rPh sb="183" eb="185">
      <t>ヒリツ</t>
    </rPh>
    <rPh sb="187" eb="189">
      <t>キギョウ</t>
    </rPh>
    <rPh sb="189" eb="190">
      <t>サイ</t>
    </rPh>
    <rPh sb="191" eb="193">
      <t>ショウカン</t>
    </rPh>
    <rPh sb="194" eb="195">
      <t>トモナ</t>
    </rPh>
    <rPh sb="196" eb="198">
      <t>ヒリツ</t>
    </rPh>
    <rPh sb="199" eb="201">
      <t>ゲンショウ</t>
    </rPh>
    <rPh sb="201" eb="203">
      <t>ケイコウ</t>
    </rPh>
    <rPh sb="208" eb="210">
      <t>ヘイセイ</t>
    </rPh>
    <rPh sb="212" eb="214">
      <t>ネンド</t>
    </rPh>
    <rPh sb="219" eb="221">
      <t>ヘイキン</t>
    </rPh>
    <rPh sb="221" eb="222">
      <t>チ</t>
    </rPh>
    <rPh sb="223" eb="225">
      <t>ウワマワ</t>
    </rPh>
    <rPh sb="226" eb="228">
      <t>ジョウキョウ</t>
    </rPh>
    <rPh sb="229" eb="230">
      <t>ツヅ</t>
    </rPh>
    <rPh sb="258" eb="261">
      <t>シヨウリョウ</t>
    </rPh>
    <rPh sb="261" eb="263">
      <t>タイケイ</t>
    </rPh>
    <rPh sb="264" eb="266">
      <t>カイテイ</t>
    </rPh>
    <rPh sb="286" eb="288">
      <t>ケイヒ</t>
    </rPh>
    <rPh sb="288" eb="290">
      <t>カイシュウ</t>
    </rPh>
    <rPh sb="290" eb="291">
      <t>リツ</t>
    </rPh>
    <rPh sb="309" eb="311">
      <t>ビゾウ</t>
    </rPh>
    <rPh sb="330" eb="332">
      <t>ゾウカ</t>
    </rPh>
    <rPh sb="338" eb="339">
      <t>トウ</t>
    </rPh>
    <rPh sb="340" eb="342">
      <t>ゾウカ</t>
    </rPh>
    <rPh sb="380" eb="382">
      <t>カコ</t>
    </rPh>
    <rPh sb="383" eb="385">
      <t>ネンカン</t>
    </rPh>
    <rPh sb="386" eb="388">
      <t>ルイジ</t>
    </rPh>
    <rPh sb="388" eb="390">
      <t>ダンタイ</t>
    </rPh>
    <rPh sb="390" eb="392">
      <t>ヘイキン</t>
    </rPh>
    <rPh sb="393" eb="395">
      <t>ウワマワ</t>
    </rPh>
    <rPh sb="401" eb="403">
      <t>ヘイセイ</t>
    </rPh>
    <rPh sb="405" eb="407">
      <t>ネンド</t>
    </rPh>
    <rPh sb="411" eb="413">
      <t>シタマワ</t>
    </rPh>
    <rPh sb="415" eb="417">
      <t>ヨウイン</t>
    </rPh>
    <rPh sb="424" eb="427">
      <t>シヨウリョウ</t>
    </rPh>
    <rPh sb="427" eb="429">
      <t>シュウニュウ</t>
    </rPh>
    <rPh sb="430" eb="431">
      <t>スク</t>
    </rPh>
    <rPh sb="436" eb="437">
      <t>ア</t>
    </rPh>
    <rPh sb="459" eb="461">
      <t>オスイ</t>
    </rPh>
    <rPh sb="461" eb="463">
      <t>ショリ</t>
    </rPh>
    <rPh sb="463" eb="465">
      <t>ゲンカ</t>
    </rPh>
    <rPh sb="474" eb="476">
      <t>ルイジ</t>
    </rPh>
    <rPh sb="476" eb="478">
      <t>ダンタイ</t>
    </rPh>
    <rPh sb="490" eb="492">
      <t>セイビ</t>
    </rPh>
    <rPh sb="492" eb="494">
      <t>シンチョク</t>
    </rPh>
    <rPh sb="495" eb="496">
      <t>トモナ</t>
    </rPh>
    <rPh sb="498" eb="500">
      <t>コンゴ</t>
    </rPh>
    <rPh sb="501" eb="503">
      <t>ユウシュウ</t>
    </rPh>
    <rPh sb="503" eb="505">
      <t>スイリョウ</t>
    </rPh>
    <rPh sb="506" eb="508">
      <t>オオハバ</t>
    </rPh>
    <rPh sb="509" eb="511">
      <t>ゾウカ</t>
    </rPh>
    <rPh sb="512" eb="514">
      <t>ミコ</t>
    </rPh>
    <rPh sb="520" eb="523">
      <t>ケイカクテキ</t>
    </rPh>
    <rPh sb="524" eb="526">
      <t>シセツ</t>
    </rPh>
    <rPh sb="526" eb="528">
      <t>コウシン</t>
    </rPh>
    <rPh sb="528" eb="529">
      <t>トウ</t>
    </rPh>
    <rPh sb="532" eb="534">
      <t>イジ</t>
    </rPh>
    <rPh sb="534" eb="537">
      <t>カンリヒ</t>
    </rPh>
    <rPh sb="538" eb="540">
      <t>ヨクセイ</t>
    </rPh>
    <rPh sb="541" eb="542">
      <t>ハカ</t>
    </rPh>
    <rPh sb="543" eb="545">
      <t>ヒツヨウ</t>
    </rPh>
    <rPh sb="552" eb="555">
      <t>スイセンカ</t>
    </rPh>
    <rPh sb="555" eb="556">
      <t>リツ</t>
    </rPh>
    <rPh sb="563" eb="565">
      <t>フキュウ</t>
    </rPh>
    <rPh sb="565" eb="567">
      <t>ソクシン</t>
    </rPh>
    <rPh sb="567" eb="569">
      <t>カツドウ</t>
    </rPh>
    <rPh sb="589" eb="591">
      <t>ヘイキン</t>
    </rPh>
    <rPh sb="591" eb="592">
      <t>チ</t>
    </rPh>
    <rPh sb="593" eb="59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</si>
</sst>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9F-4844-B11B-95402EDD81E7}"/>
            </c:ext>
          </c:extLst>
        </c:ser>
        <c:dLbls>
          <c:showLegendKey val="0"/>
          <c:showVal val="0"/>
          <c:showCatName val="0"/>
          <c:showSerName val="0"/>
          <c:showPercent val="0"/>
          <c:showBubbleSize val="0"/>
        </c:dLbls>
        <c:gapWidth val="150"/>
        <c:axId val="256478208"/>
        <c:axId val="2564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6C9F-4844-B11B-95402EDD81E7}"/>
            </c:ext>
          </c:extLst>
        </c:ser>
        <c:dLbls>
          <c:showLegendKey val="0"/>
          <c:showVal val="0"/>
          <c:showCatName val="0"/>
          <c:showSerName val="0"/>
          <c:showPercent val="0"/>
          <c:showBubbleSize val="0"/>
        </c:dLbls>
        <c:marker val="1"/>
        <c:smooth val="0"/>
        <c:axId val="256478208"/>
        <c:axId val="256480384"/>
      </c:lineChart>
      <c:dateAx>
        <c:axId val="256478208"/>
        <c:scaling>
          <c:orientation val="minMax"/>
        </c:scaling>
        <c:delete val="1"/>
        <c:axPos val="b"/>
        <c:numFmt formatCode="ge" sourceLinked="1"/>
        <c:majorTickMark val="none"/>
        <c:minorTickMark val="none"/>
        <c:tickLblPos val="none"/>
        <c:crossAx val="256480384"/>
        <c:crosses val="autoZero"/>
        <c:auto val="1"/>
        <c:lblOffset val="100"/>
        <c:baseTimeUnit val="years"/>
      </c:dateAx>
      <c:valAx>
        <c:axId val="256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D6-4940-8CBD-F8BDDCB3BE47}"/>
            </c:ext>
          </c:extLst>
        </c:ser>
        <c:dLbls>
          <c:showLegendKey val="0"/>
          <c:showVal val="0"/>
          <c:showCatName val="0"/>
          <c:showSerName val="0"/>
          <c:showPercent val="0"/>
          <c:showBubbleSize val="0"/>
        </c:dLbls>
        <c:gapWidth val="150"/>
        <c:axId val="259725952"/>
        <c:axId val="2597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2FD6-4940-8CBD-F8BDDCB3BE47}"/>
            </c:ext>
          </c:extLst>
        </c:ser>
        <c:dLbls>
          <c:showLegendKey val="0"/>
          <c:showVal val="0"/>
          <c:showCatName val="0"/>
          <c:showSerName val="0"/>
          <c:showPercent val="0"/>
          <c:showBubbleSize val="0"/>
        </c:dLbls>
        <c:marker val="1"/>
        <c:smooth val="0"/>
        <c:axId val="259725952"/>
        <c:axId val="259752704"/>
      </c:lineChart>
      <c:dateAx>
        <c:axId val="259725952"/>
        <c:scaling>
          <c:orientation val="minMax"/>
        </c:scaling>
        <c:delete val="1"/>
        <c:axPos val="b"/>
        <c:numFmt formatCode="ge" sourceLinked="1"/>
        <c:majorTickMark val="none"/>
        <c:minorTickMark val="none"/>
        <c:tickLblPos val="none"/>
        <c:crossAx val="259752704"/>
        <c:crosses val="autoZero"/>
        <c:auto val="1"/>
        <c:lblOffset val="100"/>
        <c:baseTimeUnit val="years"/>
      </c:dateAx>
      <c:valAx>
        <c:axId val="259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77.92</c:v>
                </c:pt>
                <c:pt idx="1">
                  <c:v>77.489999999999995</c:v>
                </c:pt>
                <c:pt idx="2">
                  <c:v>67.069999999999993</c:v>
                </c:pt>
                <c:pt idx="3">
                  <c:v>77.260000000000005</c:v>
                </c:pt>
                <c:pt idx="4">
                  <c:v>81.739999999999995</c:v>
                </c:pt>
              </c:numCache>
            </c:numRef>
          </c:val>
          <c:extLst xmlns:c16r2="http://schemas.microsoft.com/office/drawing/2015/06/chart">
            <c:ext xmlns:c16="http://schemas.microsoft.com/office/drawing/2014/chart" uri="{C3380CC4-5D6E-409C-BE32-E72D297353CC}">
              <c16:uniqueId val="{00000000-4008-4433-A8DA-BEA4856C9E82}"/>
            </c:ext>
          </c:extLst>
        </c:ser>
        <c:dLbls>
          <c:showLegendKey val="0"/>
          <c:showVal val="0"/>
          <c:showCatName val="0"/>
          <c:showSerName val="0"/>
          <c:showPercent val="0"/>
          <c:showBubbleSize val="0"/>
        </c:dLbls>
        <c:gapWidth val="150"/>
        <c:axId val="259775488"/>
        <c:axId val="2608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4008-4433-A8DA-BEA4856C9E82}"/>
            </c:ext>
          </c:extLst>
        </c:ser>
        <c:dLbls>
          <c:showLegendKey val="0"/>
          <c:showVal val="0"/>
          <c:showCatName val="0"/>
          <c:showSerName val="0"/>
          <c:showPercent val="0"/>
          <c:showBubbleSize val="0"/>
        </c:dLbls>
        <c:marker val="1"/>
        <c:smooth val="0"/>
        <c:axId val="259775488"/>
        <c:axId val="260854912"/>
      </c:lineChart>
      <c:dateAx>
        <c:axId val="259775488"/>
        <c:scaling>
          <c:orientation val="minMax"/>
        </c:scaling>
        <c:delete val="1"/>
        <c:axPos val="b"/>
        <c:numFmt formatCode="ge" sourceLinked="1"/>
        <c:majorTickMark val="none"/>
        <c:minorTickMark val="none"/>
        <c:tickLblPos val="none"/>
        <c:crossAx val="260854912"/>
        <c:crosses val="autoZero"/>
        <c:auto val="1"/>
        <c:lblOffset val="100"/>
        <c:baseTimeUnit val="years"/>
      </c:dateAx>
      <c:valAx>
        <c:axId val="2608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83.91</c:v>
                </c:pt>
                <c:pt idx="1">
                  <c:v>80.010000000000005</c:v>
                </c:pt>
                <c:pt idx="2">
                  <c:v>81</c:v>
                </c:pt>
                <c:pt idx="3">
                  <c:v>79.09</c:v>
                </c:pt>
                <c:pt idx="4">
                  <c:v>90.04</c:v>
                </c:pt>
              </c:numCache>
            </c:numRef>
          </c:val>
          <c:extLst xmlns:c16r2="http://schemas.microsoft.com/office/drawing/2015/06/chart">
            <c:ext xmlns:c16="http://schemas.microsoft.com/office/drawing/2014/chart" uri="{C3380CC4-5D6E-409C-BE32-E72D297353CC}">
              <c16:uniqueId val="{00000000-DDCE-465C-9ED0-978DA9B41059}"/>
            </c:ext>
          </c:extLst>
        </c:ser>
        <c:dLbls>
          <c:showLegendKey val="0"/>
          <c:showVal val="0"/>
          <c:showCatName val="0"/>
          <c:showSerName val="0"/>
          <c:showPercent val="0"/>
          <c:showBubbleSize val="0"/>
        </c:dLbls>
        <c:gapWidth val="150"/>
        <c:axId val="256576896"/>
        <c:axId val="2566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CE-465C-9ED0-978DA9B41059}"/>
            </c:ext>
          </c:extLst>
        </c:ser>
        <c:dLbls>
          <c:showLegendKey val="0"/>
          <c:showVal val="0"/>
          <c:showCatName val="0"/>
          <c:showSerName val="0"/>
          <c:showPercent val="0"/>
          <c:showBubbleSize val="0"/>
        </c:dLbls>
        <c:marker val="1"/>
        <c:smooth val="0"/>
        <c:axId val="256576896"/>
        <c:axId val="256607744"/>
      </c:lineChart>
      <c:dateAx>
        <c:axId val="256576896"/>
        <c:scaling>
          <c:orientation val="minMax"/>
        </c:scaling>
        <c:delete val="1"/>
        <c:axPos val="b"/>
        <c:numFmt formatCode="ge" sourceLinked="1"/>
        <c:majorTickMark val="none"/>
        <c:minorTickMark val="none"/>
        <c:tickLblPos val="none"/>
        <c:crossAx val="256607744"/>
        <c:crosses val="autoZero"/>
        <c:auto val="1"/>
        <c:lblOffset val="100"/>
        <c:baseTimeUnit val="years"/>
      </c:dateAx>
      <c:valAx>
        <c:axId val="2566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27-44A3-A390-BE1994C39A25}"/>
            </c:ext>
          </c:extLst>
        </c:ser>
        <c:dLbls>
          <c:showLegendKey val="0"/>
          <c:showVal val="0"/>
          <c:showCatName val="0"/>
          <c:showSerName val="0"/>
          <c:showPercent val="0"/>
          <c:showBubbleSize val="0"/>
        </c:dLbls>
        <c:gapWidth val="150"/>
        <c:axId val="256630784"/>
        <c:axId val="2566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27-44A3-A390-BE1994C39A25}"/>
            </c:ext>
          </c:extLst>
        </c:ser>
        <c:dLbls>
          <c:showLegendKey val="0"/>
          <c:showVal val="0"/>
          <c:showCatName val="0"/>
          <c:showSerName val="0"/>
          <c:showPercent val="0"/>
          <c:showBubbleSize val="0"/>
        </c:dLbls>
        <c:marker val="1"/>
        <c:smooth val="0"/>
        <c:axId val="256630784"/>
        <c:axId val="256632704"/>
      </c:lineChart>
      <c:dateAx>
        <c:axId val="256630784"/>
        <c:scaling>
          <c:orientation val="minMax"/>
        </c:scaling>
        <c:delete val="1"/>
        <c:axPos val="b"/>
        <c:numFmt formatCode="ge" sourceLinked="1"/>
        <c:majorTickMark val="none"/>
        <c:minorTickMark val="none"/>
        <c:tickLblPos val="none"/>
        <c:crossAx val="256632704"/>
        <c:crosses val="autoZero"/>
        <c:auto val="1"/>
        <c:lblOffset val="100"/>
        <c:baseTimeUnit val="years"/>
      </c:dateAx>
      <c:valAx>
        <c:axId val="2566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98-4168-8210-C9F4B0E92D1F}"/>
            </c:ext>
          </c:extLst>
        </c:ser>
        <c:dLbls>
          <c:showLegendKey val="0"/>
          <c:showVal val="0"/>
          <c:showCatName val="0"/>
          <c:showSerName val="0"/>
          <c:showPercent val="0"/>
          <c:showBubbleSize val="0"/>
        </c:dLbls>
        <c:gapWidth val="150"/>
        <c:axId val="259481984"/>
        <c:axId val="2594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8-4168-8210-C9F4B0E92D1F}"/>
            </c:ext>
          </c:extLst>
        </c:ser>
        <c:dLbls>
          <c:showLegendKey val="0"/>
          <c:showVal val="0"/>
          <c:showCatName val="0"/>
          <c:showSerName val="0"/>
          <c:showPercent val="0"/>
          <c:showBubbleSize val="0"/>
        </c:dLbls>
        <c:marker val="1"/>
        <c:smooth val="0"/>
        <c:axId val="259481984"/>
        <c:axId val="259483904"/>
      </c:lineChart>
      <c:dateAx>
        <c:axId val="259481984"/>
        <c:scaling>
          <c:orientation val="minMax"/>
        </c:scaling>
        <c:delete val="1"/>
        <c:axPos val="b"/>
        <c:numFmt formatCode="ge" sourceLinked="1"/>
        <c:majorTickMark val="none"/>
        <c:minorTickMark val="none"/>
        <c:tickLblPos val="none"/>
        <c:crossAx val="259483904"/>
        <c:crosses val="autoZero"/>
        <c:auto val="1"/>
        <c:lblOffset val="100"/>
        <c:baseTimeUnit val="years"/>
      </c:dateAx>
      <c:valAx>
        <c:axId val="2594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F4-46F0-BDB0-EDAE27DB34F3}"/>
            </c:ext>
          </c:extLst>
        </c:ser>
        <c:dLbls>
          <c:showLegendKey val="0"/>
          <c:showVal val="0"/>
          <c:showCatName val="0"/>
          <c:showSerName val="0"/>
          <c:showPercent val="0"/>
          <c:showBubbleSize val="0"/>
        </c:dLbls>
        <c:gapWidth val="150"/>
        <c:axId val="259506944"/>
        <c:axId val="259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F4-46F0-BDB0-EDAE27DB34F3}"/>
            </c:ext>
          </c:extLst>
        </c:ser>
        <c:dLbls>
          <c:showLegendKey val="0"/>
          <c:showVal val="0"/>
          <c:showCatName val="0"/>
          <c:showSerName val="0"/>
          <c:showPercent val="0"/>
          <c:showBubbleSize val="0"/>
        </c:dLbls>
        <c:marker val="1"/>
        <c:smooth val="0"/>
        <c:axId val="259506944"/>
        <c:axId val="259508864"/>
      </c:lineChart>
      <c:dateAx>
        <c:axId val="259506944"/>
        <c:scaling>
          <c:orientation val="minMax"/>
        </c:scaling>
        <c:delete val="1"/>
        <c:axPos val="b"/>
        <c:numFmt formatCode="ge" sourceLinked="1"/>
        <c:majorTickMark val="none"/>
        <c:minorTickMark val="none"/>
        <c:tickLblPos val="none"/>
        <c:crossAx val="259508864"/>
        <c:crosses val="autoZero"/>
        <c:auto val="1"/>
        <c:lblOffset val="100"/>
        <c:baseTimeUnit val="years"/>
      </c:dateAx>
      <c:valAx>
        <c:axId val="259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C6-4EFC-9473-8ACCD01CA5C5}"/>
            </c:ext>
          </c:extLst>
        </c:ser>
        <c:dLbls>
          <c:showLegendKey val="0"/>
          <c:showVal val="0"/>
          <c:showCatName val="0"/>
          <c:showSerName val="0"/>
          <c:showPercent val="0"/>
          <c:showBubbleSize val="0"/>
        </c:dLbls>
        <c:gapWidth val="150"/>
        <c:axId val="259576960"/>
        <c:axId val="259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C6-4EFC-9473-8ACCD01CA5C5}"/>
            </c:ext>
          </c:extLst>
        </c:ser>
        <c:dLbls>
          <c:showLegendKey val="0"/>
          <c:showVal val="0"/>
          <c:showCatName val="0"/>
          <c:showSerName val="0"/>
          <c:showPercent val="0"/>
          <c:showBubbleSize val="0"/>
        </c:dLbls>
        <c:marker val="1"/>
        <c:smooth val="0"/>
        <c:axId val="259576960"/>
        <c:axId val="259578880"/>
      </c:lineChart>
      <c:dateAx>
        <c:axId val="259576960"/>
        <c:scaling>
          <c:orientation val="minMax"/>
        </c:scaling>
        <c:delete val="1"/>
        <c:axPos val="b"/>
        <c:numFmt formatCode="ge" sourceLinked="1"/>
        <c:majorTickMark val="none"/>
        <c:minorTickMark val="none"/>
        <c:tickLblPos val="none"/>
        <c:crossAx val="259578880"/>
        <c:crosses val="autoZero"/>
        <c:auto val="1"/>
        <c:lblOffset val="100"/>
        <c:baseTimeUnit val="years"/>
      </c:dateAx>
      <c:valAx>
        <c:axId val="259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2265.27</c:v>
                </c:pt>
                <c:pt idx="1">
                  <c:v>2688.44</c:v>
                </c:pt>
                <c:pt idx="2">
                  <c:v>2026.63</c:v>
                </c:pt>
                <c:pt idx="3">
                  <c:v>1646.03</c:v>
                </c:pt>
                <c:pt idx="4">
                  <c:v>1471.16</c:v>
                </c:pt>
              </c:numCache>
            </c:numRef>
          </c:val>
          <c:extLst xmlns:c16r2="http://schemas.microsoft.com/office/drawing/2015/06/chart">
            <c:ext xmlns:c16="http://schemas.microsoft.com/office/drawing/2014/chart" uri="{C3380CC4-5D6E-409C-BE32-E72D297353CC}">
              <c16:uniqueId val="{00000000-1CE2-4640-ADFA-E4977A236EB1}"/>
            </c:ext>
          </c:extLst>
        </c:ser>
        <c:dLbls>
          <c:showLegendKey val="0"/>
          <c:showVal val="0"/>
          <c:showCatName val="0"/>
          <c:showSerName val="0"/>
          <c:showPercent val="0"/>
          <c:showBubbleSize val="0"/>
        </c:dLbls>
        <c:gapWidth val="150"/>
        <c:axId val="259597824"/>
        <c:axId val="2595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1CE2-4640-ADFA-E4977A236EB1}"/>
            </c:ext>
          </c:extLst>
        </c:ser>
        <c:dLbls>
          <c:showLegendKey val="0"/>
          <c:showVal val="0"/>
          <c:showCatName val="0"/>
          <c:showSerName val="0"/>
          <c:showPercent val="0"/>
          <c:showBubbleSize val="0"/>
        </c:dLbls>
        <c:marker val="1"/>
        <c:smooth val="0"/>
        <c:axId val="259597824"/>
        <c:axId val="259599744"/>
      </c:lineChart>
      <c:dateAx>
        <c:axId val="259597824"/>
        <c:scaling>
          <c:orientation val="minMax"/>
        </c:scaling>
        <c:delete val="1"/>
        <c:axPos val="b"/>
        <c:numFmt formatCode="ge" sourceLinked="1"/>
        <c:majorTickMark val="none"/>
        <c:minorTickMark val="none"/>
        <c:tickLblPos val="none"/>
        <c:crossAx val="259599744"/>
        <c:crosses val="autoZero"/>
        <c:auto val="1"/>
        <c:lblOffset val="100"/>
        <c:baseTimeUnit val="years"/>
      </c:dateAx>
      <c:valAx>
        <c:axId val="2595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67.03</c:v>
                </c:pt>
                <c:pt idx="1">
                  <c:v>68.41</c:v>
                </c:pt>
                <c:pt idx="2">
                  <c:v>69.09</c:v>
                </c:pt>
                <c:pt idx="3">
                  <c:v>68.45</c:v>
                </c:pt>
                <c:pt idx="4">
                  <c:v>68.56</c:v>
                </c:pt>
              </c:numCache>
            </c:numRef>
          </c:val>
          <c:extLst xmlns:c16r2="http://schemas.microsoft.com/office/drawing/2015/06/chart">
            <c:ext xmlns:c16="http://schemas.microsoft.com/office/drawing/2014/chart" uri="{C3380CC4-5D6E-409C-BE32-E72D297353CC}">
              <c16:uniqueId val="{00000000-FEC3-4FB2-BB73-6AB8B2A24AD9}"/>
            </c:ext>
          </c:extLst>
        </c:ser>
        <c:dLbls>
          <c:showLegendKey val="0"/>
          <c:showVal val="0"/>
          <c:showCatName val="0"/>
          <c:showSerName val="0"/>
          <c:showPercent val="0"/>
          <c:showBubbleSize val="0"/>
        </c:dLbls>
        <c:gapWidth val="150"/>
        <c:axId val="259639168"/>
        <c:axId val="2596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FEC3-4FB2-BB73-6AB8B2A24AD9}"/>
            </c:ext>
          </c:extLst>
        </c:ser>
        <c:dLbls>
          <c:showLegendKey val="0"/>
          <c:showVal val="0"/>
          <c:showCatName val="0"/>
          <c:showSerName val="0"/>
          <c:showPercent val="0"/>
          <c:showBubbleSize val="0"/>
        </c:dLbls>
        <c:marker val="1"/>
        <c:smooth val="0"/>
        <c:axId val="259639168"/>
        <c:axId val="259649536"/>
      </c:lineChart>
      <c:dateAx>
        <c:axId val="259639168"/>
        <c:scaling>
          <c:orientation val="minMax"/>
        </c:scaling>
        <c:delete val="1"/>
        <c:axPos val="b"/>
        <c:numFmt formatCode="ge" sourceLinked="1"/>
        <c:majorTickMark val="none"/>
        <c:minorTickMark val="none"/>
        <c:tickLblPos val="none"/>
        <c:crossAx val="259649536"/>
        <c:crosses val="autoZero"/>
        <c:auto val="1"/>
        <c:lblOffset val="100"/>
        <c:baseTimeUnit val="years"/>
      </c:dateAx>
      <c:valAx>
        <c:axId val="259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150.19999999999999</c:v>
                </c:pt>
                <c:pt idx="1">
                  <c:v>150.15</c:v>
                </c:pt>
                <c:pt idx="2">
                  <c:v>150</c:v>
                </c:pt>
                <c:pt idx="3">
                  <c:v>150</c:v>
                </c:pt>
                <c:pt idx="4">
                  <c:v>150</c:v>
                </c:pt>
              </c:numCache>
            </c:numRef>
          </c:val>
          <c:extLst xmlns:c16r2="http://schemas.microsoft.com/office/drawing/2015/06/chart">
            <c:ext xmlns:c16="http://schemas.microsoft.com/office/drawing/2014/chart" uri="{C3380CC4-5D6E-409C-BE32-E72D297353CC}">
              <c16:uniqueId val="{00000000-8D0F-4BD0-906C-FE46AA865FD2}"/>
            </c:ext>
          </c:extLst>
        </c:ser>
        <c:dLbls>
          <c:showLegendKey val="0"/>
          <c:showVal val="0"/>
          <c:showCatName val="0"/>
          <c:showSerName val="0"/>
          <c:showPercent val="0"/>
          <c:showBubbleSize val="0"/>
        </c:dLbls>
        <c:gapWidth val="150"/>
        <c:axId val="259664128"/>
        <c:axId val="2596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8D0F-4BD0-906C-FE46AA865FD2}"/>
            </c:ext>
          </c:extLst>
        </c:ser>
        <c:dLbls>
          <c:showLegendKey val="0"/>
          <c:showVal val="0"/>
          <c:showCatName val="0"/>
          <c:showSerName val="0"/>
          <c:showPercent val="0"/>
          <c:showBubbleSize val="0"/>
        </c:dLbls>
        <c:marker val="1"/>
        <c:smooth val="0"/>
        <c:axId val="259664128"/>
        <c:axId val="259678592"/>
      </c:lineChart>
      <c:dateAx>
        <c:axId val="259664128"/>
        <c:scaling>
          <c:orientation val="minMax"/>
        </c:scaling>
        <c:delete val="1"/>
        <c:axPos val="b"/>
        <c:numFmt formatCode="ge" sourceLinked="1"/>
        <c:majorTickMark val="none"/>
        <c:minorTickMark val="none"/>
        <c:tickLblPos val="none"/>
        <c:crossAx val="259678592"/>
        <c:crosses val="autoZero"/>
        <c:auto val="1"/>
        <c:lblOffset val="100"/>
        <c:baseTimeUnit val="years"/>
      </c:dateAx>
      <c:valAx>
        <c:axId val="2596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西尾市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171899</v>
      </c>
      <c r="AM8" s="72"/>
      <c r="AN8" s="72"/>
      <c r="AO8" s="72"/>
      <c r="AP8" s="72"/>
      <c r="AQ8" s="72"/>
      <c r="AR8" s="72"/>
      <c r="AS8" s="72"/>
      <c r="AT8" s="71">
        <f>データ!T6</f>
        <v>161.22</v>
      </c>
      <c r="AU8" s="71"/>
      <c r="AV8" s="71"/>
      <c r="AW8" s="71"/>
      <c r="AX8" s="71"/>
      <c r="AY8" s="71"/>
      <c r="AZ8" s="71"/>
      <c r="BA8" s="71"/>
      <c r="BB8" s="71">
        <f>データ!U6</f>
        <v>1066.24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2.04</v>
      </c>
      <c r="Q10" s="71"/>
      <c r="R10" s="71"/>
      <c r="S10" s="71"/>
      <c r="T10" s="71"/>
      <c r="U10" s="71"/>
      <c r="V10" s="71"/>
      <c r="W10" s="71">
        <f>データ!Q6</f>
        <v>92.81</v>
      </c>
      <c r="X10" s="71"/>
      <c r="Y10" s="71"/>
      <c r="Z10" s="71"/>
      <c r="AA10" s="71"/>
      <c r="AB10" s="71"/>
      <c r="AC10" s="71"/>
      <c r="AD10" s="72">
        <f>データ!R6</f>
        <v>1566</v>
      </c>
      <c r="AE10" s="72"/>
      <c r="AF10" s="72"/>
      <c r="AG10" s="72"/>
      <c r="AH10" s="72"/>
      <c r="AI10" s="72"/>
      <c r="AJ10" s="72"/>
      <c r="AK10" s="2"/>
      <c r="AL10" s="72">
        <f>データ!V6</f>
        <v>3511</v>
      </c>
      <c r="AM10" s="72"/>
      <c r="AN10" s="72"/>
      <c r="AO10" s="72"/>
      <c r="AP10" s="72"/>
      <c r="AQ10" s="72"/>
      <c r="AR10" s="72"/>
      <c r="AS10" s="72"/>
      <c r="AT10" s="71">
        <f>データ!W6</f>
        <v>0.87</v>
      </c>
      <c r="AU10" s="71"/>
      <c r="AV10" s="71"/>
      <c r="AW10" s="71"/>
      <c r="AX10" s="71"/>
      <c r="AY10" s="71"/>
      <c r="AZ10" s="71"/>
      <c r="BA10" s="71"/>
      <c r="BB10" s="71">
        <f>データ!X6</f>
        <v>4035.63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fXmvLrdMGng5a4WpkOP7nimhVW65WvbvmUYolgcAl+fwO0dLR4VVS/RAMtSE3jmoIz7mJXkTFPJhQpBYkJ3VKg==" saltValue="7CR7roi3j0Zb4OHvQTCf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232131</v>
      </c>
      <c r="D6" s="32">
        <f t="shared" si="3"/>
        <v>47</v>
      </c>
      <c r="E6" s="32">
        <f t="shared" si="3"/>
        <v>17</v>
      </c>
      <c r="F6" s="32">
        <f t="shared" si="3"/>
        <v>4</v>
      </c>
      <c r="G6" s="32">
        <f t="shared" si="3"/>
        <v>0</v>
      </c>
      <c r="H6" s="32" t="str">
        <f t="shared" si="3"/>
        <v>愛知県　西尾市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2.04</v>
      </c>
      <c r="Q6" s="33">
        <f t="shared" si="3"/>
        <v>92.81</v>
      </c>
      <c r="R6" s="33">
        <f t="shared" si="3"/>
        <v>1566</v>
      </c>
      <c r="S6" s="33">
        <f t="shared" si="3"/>
        <v>171899</v>
      </c>
      <c r="T6" s="33">
        <f t="shared" si="3"/>
        <v>161.22</v>
      </c>
      <c r="U6" s="33">
        <f t="shared" si="3"/>
        <v>1066.24</v>
      </c>
      <c r="V6" s="33">
        <f t="shared" si="3"/>
        <v>3511</v>
      </c>
      <c r="W6" s="33">
        <f t="shared" si="3"/>
        <v>0.87</v>
      </c>
      <c r="X6" s="33">
        <f t="shared" si="3"/>
        <v>4035.63</v>
      </c>
      <c r="Y6" s="34">
        <f>IF(Y7="",NA(),Y7)</f>
        <v>83.91</v>
      </c>
      <c r="Z6" s="34">
        <f t="shared" ref="Z6:AH6" si="4">IF(Z7="",NA(),Z7)</f>
        <v>80.010000000000005</v>
      </c>
      <c r="AA6" s="34">
        <f t="shared" si="4"/>
        <v>81</v>
      </c>
      <c r="AB6" s="34">
        <f t="shared" si="4"/>
        <v>79.09</v>
      </c>
      <c r="AC6" s="34">
        <f t="shared" si="4"/>
        <v>90.04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2265.27</v>
      </c>
      <c r="BG6" s="34">
        <f t="shared" ref="BG6:BO6" si="7">IF(BG7="",NA(),BG7)</f>
        <v>2688.44</v>
      </c>
      <c r="BH6" s="34">
        <f t="shared" si="7"/>
        <v>2026.63</v>
      </c>
      <c r="BI6" s="34">
        <f t="shared" si="7"/>
        <v>1646.03</v>
      </c>
      <c r="BJ6" s="34">
        <f t="shared" si="7"/>
        <v>1471.16</v>
      </c>
      <c r="BK6" s="34">
        <f t="shared" si="7"/>
        <v>1554.05</v>
      </c>
      <c r="BL6" s="34">
        <f t="shared" si="7"/>
        <v>1671.86</v>
      </c>
      <c r="BM6" s="34">
        <f t="shared" si="7"/>
        <v>1673.47</v>
      </c>
      <c r="BN6" s="34">
        <f t="shared" si="7"/>
        <v>1592.72</v>
      </c>
      <c r="BO6" s="34">
        <f t="shared" si="7"/>
        <v>1243.71</v>
      </c>
      <c r="BP6" s="33" t="str">
        <f>IF(BP7="","",IF(BP7="-","【-】","【"&amp;SUBSTITUTE(TEXT(BP7,"#,##0.00"),"-","△")&amp;"】"))</f>
        <v>【1,225.44】</v>
      </c>
      <c r="BQ6" s="34">
        <f>IF(BQ7="",NA(),BQ7)</f>
        <v>67.03</v>
      </c>
      <c r="BR6" s="34">
        <f t="shared" ref="BR6:BZ6" si="8">IF(BR7="",NA(),BR7)</f>
        <v>68.41</v>
      </c>
      <c r="BS6" s="34">
        <f t="shared" si="8"/>
        <v>69.09</v>
      </c>
      <c r="BT6" s="34">
        <f t="shared" si="8"/>
        <v>68.45</v>
      </c>
      <c r="BU6" s="34">
        <f t="shared" si="8"/>
        <v>68.56</v>
      </c>
      <c r="BV6" s="34">
        <f t="shared" si="8"/>
        <v>53.01</v>
      </c>
      <c r="BW6" s="34">
        <f t="shared" si="8"/>
        <v>50.54</v>
      </c>
      <c r="BX6" s="34">
        <f t="shared" si="8"/>
        <v>49.22</v>
      </c>
      <c r="BY6" s="34">
        <f t="shared" si="8"/>
        <v>53.7</v>
      </c>
      <c r="BZ6" s="34">
        <f t="shared" si="8"/>
        <v>74.3</v>
      </c>
      <c r="CA6" s="33" t="str">
        <f>IF(CA7="","",IF(CA7="-","【-】","【"&amp;SUBSTITUTE(TEXT(CA7,"#,##0.00"),"-","△")&amp;"】"))</f>
        <v>【75.58】</v>
      </c>
      <c r="CB6" s="34">
        <f>IF(CB7="",NA(),CB7)</f>
        <v>150.19999999999999</v>
      </c>
      <c r="CC6" s="34">
        <f t="shared" ref="CC6:CK6" si="9">IF(CC7="",NA(),CC7)</f>
        <v>150.15</v>
      </c>
      <c r="CD6" s="34">
        <f t="shared" si="9"/>
        <v>150</v>
      </c>
      <c r="CE6" s="34">
        <f t="shared" si="9"/>
        <v>150</v>
      </c>
      <c r="CF6" s="34">
        <f t="shared" si="9"/>
        <v>150</v>
      </c>
      <c r="CG6" s="34">
        <f t="shared" si="9"/>
        <v>299.39</v>
      </c>
      <c r="CH6" s="34">
        <f t="shared" si="9"/>
        <v>320.36</v>
      </c>
      <c r="CI6" s="34">
        <f t="shared" si="9"/>
        <v>332.02</v>
      </c>
      <c r="CJ6" s="34">
        <f t="shared" si="9"/>
        <v>300.35000000000002</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77.92</v>
      </c>
      <c r="CY6" s="34">
        <f t="shared" ref="CY6:DG6" si="11">IF(CY7="",NA(),CY7)</f>
        <v>77.489999999999995</v>
      </c>
      <c r="CZ6" s="34">
        <f t="shared" si="11"/>
        <v>67.069999999999993</v>
      </c>
      <c r="DA6" s="34">
        <f t="shared" si="11"/>
        <v>77.260000000000005</v>
      </c>
      <c r="DB6" s="34">
        <f t="shared" si="11"/>
        <v>81.739999999999995</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232131</v>
      </c>
      <c r="D7" s="36">
        <v>47</v>
      </c>
      <c r="E7" s="36">
        <v>17</v>
      </c>
      <c r="F7" s="36">
        <v>4</v>
      </c>
      <c r="G7" s="36">
        <v>0</v>
      </c>
      <c r="H7" s="36" t="s">
        <v>110</v>
      </c>
      <c r="I7" s="36" t="s">
        <v>111</v>
      </c>
      <c r="J7" s="36" t="s">
        <v>112</v>
      </c>
      <c r="K7" s="36" t="s">
        <v>113</v>
      </c>
      <c r="L7" s="36" t="s">
        <v>114</v>
      </c>
      <c r="M7" s="36" t="s">
        <v>115</v>
      </c>
      <c r="N7" s="37" t="s">
        <v>116</v>
      </c>
      <c r="O7" s="37" t="s">
        <v>117</v>
      </c>
      <c r="P7" s="37">
        <v>2.04</v>
      </c>
      <c r="Q7" s="37">
        <v>92.81</v>
      </c>
      <c r="R7" s="37">
        <v>1566</v>
      </c>
      <c r="S7" s="37">
        <v>171899</v>
      </c>
      <c r="T7" s="37">
        <v>161.22</v>
      </c>
      <c r="U7" s="37">
        <v>1066.24</v>
      </c>
      <c r="V7" s="37">
        <v>3511</v>
      </c>
      <c r="W7" s="37">
        <v>0.87</v>
      </c>
      <c r="X7" s="37">
        <v>4035.63</v>
      </c>
      <c r="Y7" s="37">
        <v>83.91</v>
      </c>
      <c r="Z7" s="37">
        <v>80.010000000000005</v>
      </c>
      <c r="AA7" s="37">
        <v>81</v>
      </c>
      <c r="AB7" s="37">
        <v>79.09</v>
      </c>
      <c r="AC7" s="37">
        <v>90.04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2265.27</v>
      </c>
      <c r="BG7" s="37">
        <v>2688.44</v>
      </c>
      <c r="BH7" s="37">
        <v>2026.63</v>
      </c>
      <c r="BI7" s="37">
        <v>1646.03</v>
      </c>
      <c r="BJ7" s="37">
        <v>1471.16</v>
      </c>
      <c r="BK7" s="37">
        <v>1554.05</v>
      </c>
      <c r="BL7" s="37">
        <v>1671.86</v>
      </c>
      <c r="BM7" s="37">
        <v>1673.47</v>
      </c>
      <c r="BN7" s="37">
        <v>1592.72</v>
      </c>
      <c r="BO7" s="37">
        <v>1243.71</v>
      </c>
      <c r="BP7" s="37">
        <v>1225.44</v>
      </c>
      <c r="BQ7" s="37">
        <v>67.03</v>
      </c>
      <c r="BR7" s="37">
        <v>68.41</v>
      </c>
      <c r="BS7" s="37">
        <v>69.09</v>
      </c>
      <c r="BT7" s="37">
        <v>68.45</v>
      </c>
      <c r="BU7" s="37">
        <v>68.56</v>
      </c>
      <c r="BV7" s="37">
        <v>53.01</v>
      </c>
      <c r="BW7" s="37">
        <v>50.54</v>
      </c>
      <c r="BX7" s="37">
        <v>49.22</v>
      </c>
      <c r="BY7" s="37">
        <v>53.7</v>
      </c>
      <c r="BZ7" s="37">
        <v>74.3</v>
      </c>
      <c r="CA7" s="37">
        <v>75.58</v>
      </c>
      <c r="CB7" s="37">
        <v>150.19999999999999</v>
      </c>
      <c r="CC7" s="37">
        <v>150.15</v>
      </c>
      <c r="CD7" s="37">
        <v>150</v>
      </c>
      <c r="CE7" s="37">
        <v>150</v>
      </c>
      <c r="CF7" s="37">
        <v>150</v>
      </c>
      <c r="CG7" s="37">
        <v>299.39</v>
      </c>
      <c r="CH7" s="37">
        <v>320.36</v>
      </c>
      <c r="CI7" s="37">
        <v>332.02</v>
      </c>
      <c r="CJ7" s="37">
        <v>300.35000000000002</v>
      </c>
      <c r="CK7" s="37">
        <v>221.81</v>
      </c>
      <c r="CL7" s="37">
        <v>215.23</v>
      </c>
      <c r="CM7" s="37" t="s">
        <v>116</v>
      </c>
      <c r="CN7" s="37" t="s">
        <v>116</v>
      </c>
      <c r="CO7" s="37" t="s">
        <v>116</v>
      </c>
      <c r="CP7" s="37" t="s">
        <v>116</v>
      </c>
      <c r="CQ7" s="37" t="s">
        <v>116</v>
      </c>
      <c r="CR7" s="37">
        <v>36.200000000000003</v>
      </c>
      <c r="CS7" s="37">
        <v>34.74</v>
      </c>
      <c r="CT7" s="37">
        <v>36.65</v>
      </c>
      <c r="CU7" s="37">
        <v>37.72</v>
      </c>
      <c r="CV7" s="37">
        <v>43.36</v>
      </c>
      <c r="CW7" s="37">
        <v>42.66</v>
      </c>
      <c r="CX7" s="37">
        <v>77.92</v>
      </c>
      <c r="CY7" s="37">
        <v>77.489999999999995</v>
      </c>
      <c r="CZ7" s="37">
        <v>67.069999999999993</v>
      </c>
      <c r="DA7" s="37">
        <v>77.260000000000005</v>
      </c>
      <c r="DB7" s="37">
        <v>81.739999999999995</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小倉　崇伸</cp:lastModifiedBy>
  <cp:lastPrinted>2019-02-05T09:42:23Z</cp:lastPrinted>
  <dcterms:created xsi:type="dcterms:W3CDTF">2018-12-03T09:15:05Z</dcterms:created>
  <dcterms:modified xsi:type="dcterms:W3CDTF">2019-02-05T09:51:47Z</dcterms:modified>
</cp:coreProperties>
</file>