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1.49\rizai\H30 データ\H30-3 近藤\02水道\☆経営比較分析表\03第２回目提出\02上水\"/>
    </mc:Choice>
  </mc:AlternateContent>
  <workbookProtection workbookAlgorithmName="SHA-512" workbookHashValue="DQHed+oNyYAtjAwzNLgESHRd4E736GNzBPudpxtjzs1SHiysqOje3MpTKHAQI3XgqnpFHYxYM3LnX9kVupU/LA==" workbookSaltValue="q0U3uiMK/JxczxlFsW9K0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<sst xmlns="http://schemas.openxmlformats.org/spreadsheetml/2006/main" count="232" uniqueCount="119">
  <si>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</si>
  <si>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</si>
  <si>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</si>
  <si>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</si>
  <si>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</si>
  <si>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</si>
  <si>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</si>
  <si>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</si>
  <si>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</si>
  <si>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</si>
  <si>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</si>
  <si>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</si>
  <si>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</si>
  <si>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</si>
  <si>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</si>
  <si>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</si>
  <si>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</si>
  <si>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</si>
  <si>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</si>
  <si>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</si>
  <si>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</si>
  <si>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</si>
  <si>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</si>
  <si>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</si>
  <si>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</si>
  <si>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</si>
  <si>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</si>
  <si>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</si>
  <si>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</si>
  <si>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</si>
  <si>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</si>
  <si>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</si>
  <si>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</si>
  <si>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</si>
  <si>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</si>
  <si>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</si>
  <si>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</si>
  <si>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</si>
  <si>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</si>
  <si>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</si>
  <si>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</si>
  <si>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</si>
  <si>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</si>
  <si>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</si>
  <si>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</si>
  <si>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</si>
  <si>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</si>
  <si>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</si>
  <si>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</si>
  <si>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</si>
  <si>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</si>
  <si>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</si>
  <si>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</si>
  <si>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</si>
  <si>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</si>
  <si>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</si>
  <si>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</si>
  <si>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</si>
  <si>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</si>
  <si>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</si>
  <si>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</si>
  <si>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</si>
  <si>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</si>
  <si>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</si>
  <si>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</si>
  <si>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</si>
  <si>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</si>
  <si>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</si>
  <si>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</si>
  <si>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</si>
  <si>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</si>
  <si>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</si>
  <si>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</si>
  <si>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</si>
  <si>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</si>
  <si>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</si>
  <si>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</si>
  <si>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</si>
  <si>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</si>
  <si>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</si>
  <si>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</si>
  <si>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</si>
  <si>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</si>
  <si>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</si>
  <si>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</si>
  <si>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</si>
  <si>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</si>
  <si>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</si>
  <si>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</si>
  <si>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</si>
  <si>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</si>
  <si>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</si>
  <si>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</si>
  <si>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</si>
  <si>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</si>
  <si>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</si>
  <si>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</si>
  <si>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</si>
  <si>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</si>
  <si>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</si>
  <si>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</si>
  <si>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</si>
  <si>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</si>
  <si>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</si>
  <si>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犬山市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</si>
  <si>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</si>
  <si>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</si>
  <si>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</si>
  <si>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</si>
  <si>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</si>
  <si>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</si>
  <si>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</si>
  <si>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</si>
  <si>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</si>
  <si>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</si>
  <si>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</si>
  <si>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現状は、保有する固定資産を効率的に利用して経営できている一方、施設の老朽化が進んだ場合の影響が大きい経営状況となっている。
　今後も、積極的な水準の更新投資を維持して、施設の老朽化を抑制することが重要と考えられる。
　経営戦略については、投資財政計画が作成済みであり、平成31年度に策定する耐震化計画の内容を反映させ、平成32年度に策定を予定している。</t>
    <rPh sb="1" eb="3">
      <t>ゲンジョウ</t>
    </rPh>
    <rPh sb="5" eb="7">
      <t>ホユウ</t>
    </rPh>
    <rPh sb="9" eb="11">
      <t>コテイ</t>
    </rPh>
    <rPh sb="11" eb="13">
      <t>シサン</t>
    </rPh>
    <rPh sb="14" eb="17">
      <t>コウリツテキ</t>
    </rPh>
    <rPh sb="18" eb="20">
      <t>リヨウ</t>
    </rPh>
    <rPh sb="22" eb="24">
      <t>ケイエイ</t>
    </rPh>
    <rPh sb="29" eb="31">
      <t>イッポウ</t>
    </rPh>
    <rPh sb="32" eb="34">
      <t>シセツ</t>
    </rPh>
    <rPh sb="35" eb="38">
      <t>ロウキュウカ</t>
    </rPh>
    <rPh sb="39" eb="40">
      <t>スス</t>
    </rPh>
    <rPh sb="42" eb="44">
      <t>バアイ</t>
    </rPh>
    <rPh sb="45" eb="47">
      <t>エイキョウ</t>
    </rPh>
    <rPh sb="48" eb="49">
      <t>オオ</t>
    </rPh>
    <rPh sb="51" eb="53">
      <t>ケイエイ</t>
    </rPh>
    <rPh sb="53" eb="55">
      <t>ジョウキョウ</t>
    </rPh>
    <rPh sb="64" eb="66">
      <t>コンゴ</t>
    </rPh>
    <rPh sb="68" eb="71">
      <t>セッキョクテキ</t>
    </rPh>
    <rPh sb="72" eb="74">
      <t>スイジュン</t>
    </rPh>
    <rPh sb="75" eb="77">
      <t>コウシン</t>
    </rPh>
    <rPh sb="77" eb="79">
      <t>トウシ</t>
    </rPh>
    <rPh sb="80" eb="82">
      <t>イジ</t>
    </rPh>
    <rPh sb="85" eb="87">
      <t>シセツ</t>
    </rPh>
    <rPh sb="88" eb="91">
      <t>ロウキュウカ</t>
    </rPh>
    <rPh sb="92" eb="94">
      <t>ヨクセイ</t>
    </rPh>
    <rPh sb="99" eb="101">
      <t>ジュウヨウ</t>
    </rPh>
    <rPh sb="102" eb="103">
      <t>カンガ</t>
    </rPh>
    <rPh sb="110" eb="112">
      <t>ケイエイ</t>
    </rPh>
    <rPh sb="112" eb="114">
      <t>センリャク</t>
    </rPh>
    <rPh sb="120" eb="122">
      <t>トウシ</t>
    </rPh>
    <rPh sb="122" eb="124">
      <t>ザイセイ</t>
    </rPh>
    <rPh sb="124" eb="126">
      <t>ケイカク</t>
    </rPh>
    <rPh sb="127" eb="129">
      <t>サクセイ</t>
    </rPh>
    <rPh sb="129" eb="130">
      <t>ズ</t>
    </rPh>
    <rPh sb="135" eb="137">
      <t>ヘイセイ</t>
    </rPh>
    <rPh sb="139" eb="141">
      <t>ネンド</t>
    </rPh>
    <rPh sb="142" eb="144">
      <t>サクテイ</t>
    </rPh>
    <rPh sb="146" eb="149">
      <t>タイシンカ</t>
    </rPh>
    <rPh sb="149" eb="151">
      <t>ケイカク</t>
    </rPh>
    <rPh sb="152" eb="154">
      <t>ナイヨウ</t>
    </rPh>
    <rPh sb="155" eb="157">
      <t>ハンエイ</t>
    </rPh>
    <rPh sb="160" eb="162">
      <t>ヘイセイ</t>
    </rPh>
    <rPh sb="164" eb="166">
      <t>ネンド</t>
    </rPh>
    <rPh sb="167" eb="169">
      <t>サクテイ</t>
    </rPh>
    <rPh sb="170" eb="172">
      <t>ヨテイ</t>
    </rPh>
    <phoneticPr fontId="4"/>
  </si>
  <si>
    <t xml:space="preserve">　①大口需要者の水道使用量の増加等により収益が増加となった一方で、浄水施設の機械装置の修繕費の増加や県水からの受水費の増加により費用が増加したため、経常収支比率は前年比で横ばいとなっているが、収支は継続して黒字を計上し、欠損金・借入金ともになく、③流動比率も高水準にある。
　⑦施設利用率は平均に比して高水準にあり、保有する施設を効率的に使用できている。
　⑦施設の利用率が高いことと、漏水調査を委託して実施しているものの、未だ発見できていない漏水箇所があり⑧有収率が低下していることから、今後も経営の健全性を維持し水道の安定供給を続けるためには、漏水調査や修繕工事に重点的に投資して、施設の長寿命化を図っていくとともに、企業債を活用した更新投資の推進を検討していくことが大切である。
 </t>
    <rPh sb="2" eb="4">
      <t>オオグチ</t>
    </rPh>
    <rPh sb="4" eb="6">
      <t>ジュヨウ</t>
    </rPh>
    <rPh sb="6" eb="7">
      <t>シャ</t>
    </rPh>
    <rPh sb="8" eb="10">
      <t>スイドウ</t>
    </rPh>
    <rPh sb="10" eb="13">
      <t>シヨウリョウ</t>
    </rPh>
    <rPh sb="14" eb="16">
      <t>ゾウカ</t>
    </rPh>
    <rPh sb="16" eb="17">
      <t>トウ</t>
    </rPh>
    <rPh sb="20" eb="22">
      <t>シュウエキ</t>
    </rPh>
    <rPh sb="23" eb="25">
      <t>ゾウカ</t>
    </rPh>
    <rPh sb="29" eb="31">
      <t>イッポウ</t>
    </rPh>
    <rPh sb="96" eb="98">
      <t>シュウシ</t>
    </rPh>
    <rPh sb="99" eb="101">
      <t>ケイゾク</t>
    </rPh>
    <rPh sb="103" eb="105">
      <t>クロジ</t>
    </rPh>
    <rPh sb="106" eb="108">
      <t>ケイジョウ</t>
    </rPh>
    <rPh sb="110" eb="113">
      <t>ケッソンキン</t>
    </rPh>
    <rPh sb="114" eb="116">
      <t>カリイレ</t>
    </rPh>
    <rPh sb="116" eb="117">
      <t>キン</t>
    </rPh>
    <rPh sb="124" eb="126">
      <t>リュウドウ</t>
    </rPh>
    <rPh sb="126" eb="128">
      <t>ヒリツ</t>
    </rPh>
    <rPh sb="129" eb="132">
      <t>コウスイジュン</t>
    </rPh>
    <rPh sb="139" eb="141">
      <t>シセツ</t>
    </rPh>
    <rPh sb="141" eb="144">
      <t>リヨウリツ</t>
    </rPh>
    <rPh sb="145" eb="147">
      <t>ヘイキン</t>
    </rPh>
    <rPh sb="148" eb="149">
      <t>ヒ</t>
    </rPh>
    <rPh sb="151" eb="154">
      <t>コウスイジュン</t>
    </rPh>
    <rPh sb="158" eb="160">
      <t>ホユウ</t>
    </rPh>
    <rPh sb="162" eb="164">
      <t>シセツ</t>
    </rPh>
    <rPh sb="165" eb="168">
      <t>コウリツテキ</t>
    </rPh>
    <rPh sb="169" eb="171">
      <t>シヨウ</t>
    </rPh>
    <rPh sb="180" eb="182">
      <t>シセツ</t>
    </rPh>
    <rPh sb="183" eb="186">
      <t>リヨウリツ</t>
    </rPh>
    <rPh sb="187" eb="188">
      <t>タカ</t>
    </rPh>
    <rPh sb="193" eb="195">
      <t>ロウスイ</t>
    </rPh>
    <rPh sb="195" eb="197">
      <t>チョウサ</t>
    </rPh>
    <rPh sb="198" eb="200">
      <t>イタク</t>
    </rPh>
    <rPh sb="202" eb="204">
      <t>ジッシ</t>
    </rPh>
    <rPh sb="212" eb="213">
      <t>イマ</t>
    </rPh>
    <rPh sb="214" eb="216">
      <t>ハッケン</t>
    </rPh>
    <rPh sb="222" eb="224">
      <t>ロウスイ</t>
    </rPh>
    <rPh sb="224" eb="226">
      <t>カショ</t>
    </rPh>
    <rPh sb="230" eb="232">
      <t>ユウシュウ</t>
    </rPh>
    <rPh sb="232" eb="233">
      <t>リツ</t>
    </rPh>
    <rPh sb="234" eb="236">
      <t>テイカ</t>
    </rPh>
    <rPh sb="245" eb="247">
      <t>コンゴ</t>
    </rPh>
    <rPh sb="248" eb="250">
      <t>ケイエイ</t>
    </rPh>
    <rPh sb="251" eb="254">
      <t>ケンゼンセイ</t>
    </rPh>
    <rPh sb="255" eb="257">
      <t>イジ</t>
    </rPh>
    <rPh sb="258" eb="260">
      <t>スイドウ</t>
    </rPh>
    <rPh sb="261" eb="263">
      <t>アンテイ</t>
    </rPh>
    <rPh sb="263" eb="265">
      <t>キョウキュウ</t>
    </rPh>
    <rPh sb="266" eb="267">
      <t>ツヅ</t>
    </rPh>
    <rPh sb="274" eb="276">
      <t>ロウスイ</t>
    </rPh>
    <rPh sb="276" eb="278">
      <t>チョウサ</t>
    </rPh>
    <rPh sb="279" eb="281">
      <t>シュウゼン</t>
    </rPh>
    <rPh sb="281" eb="283">
      <t>コウジ</t>
    </rPh>
    <rPh sb="284" eb="287">
      <t>ジュウテンテキ</t>
    </rPh>
    <rPh sb="288" eb="290">
      <t>トウシ</t>
    </rPh>
    <rPh sb="293" eb="295">
      <t>シセツ</t>
    </rPh>
    <rPh sb="296" eb="300">
      <t>チョウジュミョウカ</t>
    </rPh>
    <rPh sb="301" eb="302">
      <t>ハカ</t>
    </rPh>
    <rPh sb="311" eb="313">
      <t>キギョウ</t>
    </rPh>
    <rPh sb="313" eb="314">
      <t>サイ</t>
    </rPh>
    <rPh sb="315" eb="317">
      <t>カツヨウ</t>
    </rPh>
    <rPh sb="319" eb="321">
      <t>コウシン</t>
    </rPh>
    <rPh sb="321" eb="323">
      <t>トウシ</t>
    </rPh>
    <rPh sb="324" eb="326">
      <t>スイシン</t>
    </rPh>
    <rPh sb="327" eb="329">
      <t>ケントウ</t>
    </rPh>
    <rPh sb="336" eb="338">
      <t>タイセツ</t>
    </rPh>
    <phoneticPr fontId="4"/>
  </si>
  <si>
    <t>　①有形固定資産減価償却率については、浄配水施設の更新において、優先順位を定めて集中的に実施し、一部の施設については今後の需要減を視野に更新を行わず修繕による長寿命化を図る対応としているため、減価償却率全体としては、上昇している。
　また、②管路経年化率は、昭和50年代の開発に伴い集中的に布設した管路が平成28年度に法定耐用年数を迎えて上昇しており、その後平成29年度においても微増となっている。これは、新規布設管路の増加により布設替延長が計画を下回ったことにより③管路更新率は平均に比して高水準を確保しているものの、前年より低下したことによる。平成30年度には投資を積極的に行なったが、引き続き従来の投資水準に上積みして、経年化率の上昇を抑える必要がある。</t>
    <rPh sb="2" eb="4">
      <t>ユウケイ</t>
    </rPh>
    <rPh sb="4" eb="6">
      <t>コテイ</t>
    </rPh>
    <rPh sb="6" eb="8">
      <t>シサン</t>
    </rPh>
    <rPh sb="8" eb="10">
      <t>ゲンカ</t>
    </rPh>
    <rPh sb="10" eb="12">
      <t>ショウキャク</t>
    </rPh>
    <rPh sb="12" eb="13">
      <t>リツ</t>
    </rPh>
    <rPh sb="61" eb="64">
      <t>ジュヨウゲン</t>
    </rPh>
    <rPh sb="65" eb="67">
      <t>シヤ</t>
    </rPh>
    <rPh sb="68" eb="70">
      <t>コウシン</t>
    </rPh>
    <rPh sb="71" eb="72">
      <t>オコナ</t>
    </rPh>
    <rPh sb="74" eb="76">
      <t>シュウゼン</t>
    </rPh>
    <rPh sb="79" eb="83">
      <t>チョウジュミョウカ</t>
    </rPh>
    <rPh sb="84" eb="85">
      <t>ハカ</t>
    </rPh>
    <rPh sb="86" eb="88">
      <t>タイオウ</t>
    </rPh>
    <rPh sb="121" eb="123">
      <t>カンロ</t>
    </rPh>
    <rPh sb="123" eb="126">
      <t>ケイネンカ</t>
    </rPh>
    <rPh sb="126" eb="127">
      <t>リツ</t>
    </rPh>
    <rPh sb="129" eb="131">
      <t>ショウワ</t>
    </rPh>
    <rPh sb="133" eb="135">
      <t>ネンダイ</t>
    </rPh>
    <rPh sb="136" eb="138">
      <t>カイハツ</t>
    </rPh>
    <rPh sb="139" eb="140">
      <t>トモナ</t>
    </rPh>
    <rPh sb="141" eb="144">
      <t>シュウチュウテキ</t>
    </rPh>
    <rPh sb="145" eb="147">
      <t>フセツ</t>
    </rPh>
    <rPh sb="149" eb="151">
      <t>カンロ</t>
    </rPh>
    <rPh sb="169" eb="171">
      <t>ジョウショウ</t>
    </rPh>
    <rPh sb="178" eb="179">
      <t>ゴ</t>
    </rPh>
    <rPh sb="179" eb="181">
      <t>ヘイセイ</t>
    </rPh>
    <rPh sb="183" eb="185">
      <t>ネンド</t>
    </rPh>
    <rPh sb="190" eb="192">
      <t>ビゾウ</t>
    </rPh>
    <rPh sb="203" eb="205">
      <t>シンキ</t>
    </rPh>
    <rPh sb="205" eb="207">
      <t>フセツ</t>
    </rPh>
    <rPh sb="207" eb="209">
      <t>カンロ</t>
    </rPh>
    <rPh sb="210" eb="212">
      <t>ゾウカ</t>
    </rPh>
    <rPh sb="215" eb="217">
      <t>フセツ</t>
    </rPh>
    <rPh sb="217" eb="218">
      <t>ガエ</t>
    </rPh>
    <rPh sb="218" eb="220">
      <t>エンチョウ</t>
    </rPh>
    <rPh sb="221" eb="223">
      <t>ケイカク</t>
    </rPh>
    <rPh sb="224" eb="226">
      <t>シタマワ</t>
    </rPh>
    <rPh sb="234" eb="236">
      <t>カンロ</t>
    </rPh>
    <rPh sb="236" eb="238">
      <t>コウシン</t>
    </rPh>
    <rPh sb="238" eb="239">
      <t>リツ</t>
    </rPh>
    <rPh sb="260" eb="262">
      <t>ゼンネン</t>
    </rPh>
    <rPh sb="264" eb="266">
      <t>テイカ</t>
    </rPh>
    <rPh sb="274" eb="276">
      <t>ヘイセイ</t>
    </rPh>
    <rPh sb="278" eb="280">
      <t>ネンド</t>
    </rPh>
    <rPh sb="282" eb="284">
      <t>トウシ</t>
    </rPh>
    <rPh sb="285" eb="288">
      <t>セッキョクテキ</t>
    </rPh>
    <rPh sb="289" eb="290">
      <t>オコ</t>
    </rPh>
    <rPh sb="295" eb="296">
      <t>ヒ</t>
    </rPh>
    <rPh sb="297" eb="298">
      <t>ツヅ</t>
    </rPh>
    <rPh sb="299" eb="301">
      <t>ジュウライ</t>
    </rPh>
    <rPh sb="302" eb="304">
      <t>トウシ</t>
    </rPh>
    <rPh sb="304" eb="306">
      <t>スイジュン</t>
    </rPh>
    <rPh sb="307" eb="309">
      <t>ウワヅ</t>
    </rPh>
    <rPh sb="313" eb="316">
      <t>ケイネンカ</t>
    </rPh>
    <rPh sb="316" eb="317">
      <t>リツ</t>
    </rPh>
    <rPh sb="318" eb="320">
      <t>ジョウショウ</t>
    </rPh>
    <rPh sb="321" eb="322">
      <t>オサ</t>
    </rPh>
    <rPh sb="324" eb="32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</si>
</sst>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1.34</c:v>
                </c:pt>
                <c:pt idx="1">
                  <c:v>1.62</c:v>
                </c:pt>
                <c:pt idx="2">
                  <c:v>1.44</c:v>
                </c:pt>
                <c:pt idx="3">
                  <c:v>1.36</c:v>
                </c:pt>
                <c:pt idx="4">
                  <c:v>1</c:v>
                </c:pt>
              </c:numCache>
            </c:numRef>
          </c:val>
          <c:extLst>
            <c:ext xmlns:c16="http://schemas.microsoft.com/office/drawing/2014/chart" uri="{C3380CC4-5D6E-409C-BE32-E72D297353CC}">
              <c16:uniqueId val="{00000000-6588-4A88-89A4-726A9E58559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c:ext xmlns:c16="http://schemas.microsoft.com/office/drawing/2014/chart" uri="{C3380CC4-5D6E-409C-BE32-E72D297353CC}">
              <c16:uniqueId val="{00000001-6588-4A88-89A4-726A9E58559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76.61</c:v>
                </c:pt>
                <c:pt idx="1">
                  <c:v>75.44</c:v>
                </c:pt>
                <c:pt idx="2">
                  <c:v>77.27</c:v>
                </c:pt>
                <c:pt idx="3">
                  <c:v>77.849999999999994</c:v>
                </c:pt>
                <c:pt idx="4">
                  <c:v>78.92</c:v>
                </c:pt>
              </c:numCache>
            </c:numRef>
          </c:val>
          <c:extLst>
            <c:ext xmlns:c16="http://schemas.microsoft.com/office/drawing/2014/chart" uri="{C3380CC4-5D6E-409C-BE32-E72D297353CC}">
              <c16:uniqueId val="{00000000-6B87-4C2B-A6C6-B83415643CF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c:ext xmlns:c16="http://schemas.microsoft.com/office/drawing/2014/chart" uri="{C3380CC4-5D6E-409C-BE32-E72D297353CC}">
              <c16:uniqueId val="{00000001-6B87-4C2B-A6C6-B83415643CF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90.2</c:v>
                </c:pt>
                <c:pt idx="1">
                  <c:v>90.04</c:v>
                </c:pt>
                <c:pt idx="2">
                  <c:v>88.73</c:v>
                </c:pt>
                <c:pt idx="3">
                  <c:v>88</c:v>
                </c:pt>
                <c:pt idx="4">
                  <c:v>87.31</c:v>
                </c:pt>
              </c:numCache>
            </c:numRef>
          </c:val>
          <c:extLst>
            <c:ext xmlns:c16="http://schemas.microsoft.com/office/drawing/2014/chart" uri="{C3380CC4-5D6E-409C-BE32-E72D297353CC}">
              <c16:uniqueId val="{00000000-733F-4C9E-A949-C86D5009F0C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c:ext xmlns:c16="http://schemas.microsoft.com/office/drawing/2014/chart" uri="{C3380CC4-5D6E-409C-BE32-E72D297353CC}">
              <c16:uniqueId val="{00000001-733F-4C9E-A949-C86D5009F0C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102.6</c:v>
                </c:pt>
                <c:pt idx="1">
                  <c:v>114.98</c:v>
                </c:pt>
                <c:pt idx="2">
                  <c:v>117.13</c:v>
                </c:pt>
                <c:pt idx="3">
                  <c:v>115.02</c:v>
                </c:pt>
                <c:pt idx="4">
                  <c:v>115.4</c:v>
                </c:pt>
              </c:numCache>
            </c:numRef>
          </c:val>
          <c:extLst>
            <c:ext xmlns:c16="http://schemas.microsoft.com/office/drawing/2014/chart" uri="{C3380CC4-5D6E-409C-BE32-E72D297353CC}">
              <c16:uniqueId val="{00000000-A8AC-4A68-9975-C33D1AEC683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c:ext xmlns:c16="http://schemas.microsoft.com/office/drawing/2014/chart" uri="{C3380CC4-5D6E-409C-BE32-E72D297353CC}">
              <c16:uniqueId val="{00000001-A8AC-4A68-9975-C33D1AEC683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47.07</c:v>
                </c:pt>
                <c:pt idx="1">
                  <c:v>48.19</c:v>
                </c:pt>
                <c:pt idx="2">
                  <c:v>48.8</c:v>
                </c:pt>
                <c:pt idx="3">
                  <c:v>49.19</c:v>
                </c:pt>
                <c:pt idx="4">
                  <c:v>49.71</c:v>
                </c:pt>
              </c:numCache>
            </c:numRef>
          </c:val>
          <c:extLst>
            <c:ext xmlns:c16="http://schemas.microsoft.com/office/drawing/2014/chart" uri="{C3380CC4-5D6E-409C-BE32-E72D297353CC}">
              <c16:uniqueId val="{00000000-01DE-446B-B874-883E03B3656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c:ext xmlns:c16="http://schemas.microsoft.com/office/drawing/2014/chart" uri="{C3380CC4-5D6E-409C-BE32-E72D297353CC}">
              <c16:uniqueId val="{00000001-01DE-446B-B874-883E03B3656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1.5</c:v>
                </c:pt>
                <c:pt idx="1">
                  <c:v>1.44</c:v>
                </c:pt>
                <c:pt idx="2">
                  <c:v>1.43</c:v>
                </c:pt>
                <c:pt idx="3">
                  <c:v>6.82</c:v>
                </c:pt>
                <c:pt idx="4">
                  <c:v>7.32</c:v>
                </c:pt>
              </c:numCache>
            </c:numRef>
          </c:val>
          <c:extLst>
            <c:ext xmlns:c16="http://schemas.microsoft.com/office/drawing/2014/chart" uri="{C3380CC4-5D6E-409C-BE32-E72D297353CC}">
              <c16:uniqueId val="{00000000-049E-40C6-8C22-E1391E113DF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c:ext xmlns:c16="http://schemas.microsoft.com/office/drawing/2014/chart" uri="{C3380CC4-5D6E-409C-BE32-E72D297353CC}">
              <c16:uniqueId val="{00000001-049E-40C6-8C22-E1391E113DF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7C-4C41-8EAF-413AAD5C4A7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c:ext xmlns:c16="http://schemas.microsoft.com/office/drawing/2014/chart" uri="{C3380CC4-5D6E-409C-BE32-E72D297353CC}">
              <c16:uniqueId val="{00000001-897C-4C41-8EAF-413AAD5C4A7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609.26</c:v>
                </c:pt>
                <c:pt idx="1">
                  <c:v>745</c:v>
                </c:pt>
                <c:pt idx="2">
                  <c:v>581.62</c:v>
                </c:pt>
                <c:pt idx="3">
                  <c:v>743.79</c:v>
                </c:pt>
                <c:pt idx="4">
                  <c:v>835.24</c:v>
                </c:pt>
              </c:numCache>
            </c:numRef>
          </c:val>
          <c:extLst>
            <c:ext xmlns:c16="http://schemas.microsoft.com/office/drawing/2014/chart" uri="{C3380CC4-5D6E-409C-BE32-E72D297353CC}">
              <c16:uniqueId val="{00000000-D131-45B8-98E8-525A2AC7C14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c:ext xmlns:c16="http://schemas.microsoft.com/office/drawing/2014/chart" uri="{C3380CC4-5D6E-409C-BE32-E72D297353CC}">
              <c16:uniqueId val="{00000001-D131-45B8-98E8-525A2AC7C14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A1-43E1-B1CE-72DAEFFD77B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c:ext xmlns:c16="http://schemas.microsoft.com/office/drawing/2014/chart" uri="{C3380CC4-5D6E-409C-BE32-E72D297353CC}">
              <c16:uniqueId val="{00000001-F4A1-43E1-B1CE-72DAEFFD77B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96.97</c:v>
                </c:pt>
                <c:pt idx="1">
                  <c:v>114.08</c:v>
                </c:pt>
                <c:pt idx="2">
                  <c:v>116.82</c:v>
                </c:pt>
                <c:pt idx="3">
                  <c:v>114.77</c:v>
                </c:pt>
                <c:pt idx="4">
                  <c:v>115.01</c:v>
                </c:pt>
              </c:numCache>
            </c:numRef>
          </c:val>
          <c:extLst>
            <c:ext xmlns:c16="http://schemas.microsoft.com/office/drawing/2014/chart" uri="{C3380CC4-5D6E-409C-BE32-E72D297353CC}">
              <c16:uniqueId val="{00000000-3D80-4417-98C0-9B1345D2DFF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c:ext xmlns:c16="http://schemas.microsoft.com/office/drawing/2014/chart" uri="{C3380CC4-5D6E-409C-BE32-E72D297353CC}">
              <c16:uniqueId val="{00000001-3D80-4417-98C0-9B1345D2DFF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115.82</c:v>
                </c:pt>
                <c:pt idx="1">
                  <c:v>97.78</c:v>
                </c:pt>
                <c:pt idx="2">
                  <c:v>96.27</c:v>
                </c:pt>
                <c:pt idx="3">
                  <c:v>97.54</c:v>
                </c:pt>
                <c:pt idx="4">
                  <c:v>97.81</c:v>
                </c:pt>
              </c:numCache>
            </c:numRef>
          </c:val>
          <c:extLst>
            <c:ext xmlns:c16="http://schemas.microsoft.com/office/drawing/2014/chart" uri="{C3380CC4-5D6E-409C-BE32-E72D297353CC}">
              <c16:uniqueId val="{00000000-08E3-490C-A2AB-E1384E46104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c:ext xmlns:c16="http://schemas.microsoft.com/office/drawing/2014/chart" uri="{C3380CC4-5D6E-409C-BE32-E72D297353CC}">
              <c16:uniqueId val="{00000001-08E3-490C-A2AB-E1384E46104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犬山市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A4</v>
      </c>
      <c r="X8" s="58"/>
      <c r="Y8" s="58"/>
      <c r="Z8" s="58"/>
      <c r="AA8" s="58"/>
      <c r="AB8" s="58"/>
      <c r="AC8" s="58"/>
      <c r="AD8" s="58" t="str">
        <f>データ!$M$6</f>
        <v>非設置</v>
      </c>
      <c r="AE8" s="58"/>
      <c r="AF8" s="58"/>
      <c r="AG8" s="58"/>
      <c r="AH8" s="58"/>
      <c r="AI8" s="58"/>
      <c r="AJ8" s="58"/>
      <c r="AK8" s="4"/>
      <c r="AL8" s="59">
        <f>データ!$R$6</f>
        <v>74493</v>
      </c>
      <c r="AM8" s="59"/>
      <c r="AN8" s="59"/>
      <c r="AO8" s="59"/>
      <c r="AP8" s="59"/>
      <c r="AQ8" s="59"/>
      <c r="AR8" s="59"/>
      <c r="AS8" s="59"/>
      <c r="AT8" s="50">
        <f>データ!$S$6</f>
        <v>74.900000000000006</v>
      </c>
      <c r="AU8" s="51"/>
      <c r="AV8" s="51"/>
      <c r="AW8" s="51"/>
      <c r="AX8" s="51"/>
      <c r="AY8" s="51"/>
      <c r="AZ8" s="51"/>
      <c r="BA8" s="51"/>
      <c r="BB8" s="52">
        <f>データ!$T$6</f>
        <v>994.57</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97.47</v>
      </c>
      <c r="J10" s="51"/>
      <c r="K10" s="51"/>
      <c r="L10" s="51"/>
      <c r="M10" s="51"/>
      <c r="N10" s="51"/>
      <c r="O10" s="62"/>
      <c r="P10" s="52">
        <f>データ!$P$6</f>
        <v>99.69</v>
      </c>
      <c r="Q10" s="52"/>
      <c r="R10" s="52"/>
      <c r="S10" s="52"/>
      <c r="T10" s="52"/>
      <c r="U10" s="52"/>
      <c r="V10" s="52"/>
      <c r="W10" s="59">
        <f>データ!$Q$6</f>
        <v>1452</v>
      </c>
      <c r="X10" s="59"/>
      <c r="Y10" s="59"/>
      <c r="Z10" s="59"/>
      <c r="AA10" s="59"/>
      <c r="AB10" s="59"/>
      <c r="AC10" s="59"/>
      <c r="AD10" s="2"/>
      <c r="AE10" s="2"/>
      <c r="AF10" s="2"/>
      <c r="AG10" s="2"/>
      <c r="AH10" s="4"/>
      <c r="AI10" s="4"/>
      <c r="AJ10" s="4"/>
      <c r="AK10" s="4"/>
      <c r="AL10" s="59">
        <f>データ!$U$6</f>
        <v>74098</v>
      </c>
      <c r="AM10" s="59"/>
      <c r="AN10" s="59"/>
      <c r="AO10" s="59"/>
      <c r="AP10" s="59"/>
      <c r="AQ10" s="59"/>
      <c r="AR10" s="59"/>
      <c r="AS10" s="59"/>
      <c r="AT10" s="50">
        <f>データ!$V$6</f>
        <v>74.900000000000006</v>
      </c>
      <c r="AU10" s="51"/>
      <c r="AV10" s="51"/>
      <c r="AW10" s="51"/>
      <c r="AX10" s="51"/>
      <c r="AY10" s="51"/>
      <c r="AZ10" s="51"/>
      <c r="BA10" s="51"/>
      <c r="BB10" s="52">
        <f>データ!$W$6</f>
        <v>989.29</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3" t="s">
        <v>116</v>
      </c>
      <c r="BM66" s="84"/>
      <c r="BN66" s="84"/>
      <c r="BO66" s="84"/>
      <c r="BP66" s="84"/>
      <c r="BQ66" s="84"/>
      <c r="BR66" s="84"/>
      <c r="BS66" s="84"/>
      <c r="BT66" s="84"/>
      <c r="BU66" s="84"/>
      <c r="BV66" s="84"/>
      <c r="BW66" s="84"/>
      <c r="BX66" s="84"/>
      <c r="BY66" s="84"/>
      <c r="BZ66" s="8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zeLlZ8SN+cjHfVA9YMGADLR6J02Xu/Up6nxYVlzVrGs+cBT37G6uXR7XbNjAhPnT9Nx38R3fCxBa0r/Yl6od8Q==" saltValue="JEL1+jJDsnjQx5LTli9fO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35</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64</v>
      </c>
      <c r="B4" s="30"/>
      <c r="C4" s="30"/>
      <c r="D4" s="30"/>
      <c r="E4" s="30"/>
      <c r="F4" s="30"/>
      <c r="G4" s="30"/>
      <c r="H4" s="93"/>
      <c r="I4" s="94"/>
      <c r="J4" s="94"/>
      <c r="K4" s="94"/>
      <c r="L4" s="94"/>
      <c r="M4" s="94"/>
      <c r="N4" s="94"/>
      <c r="O4" s="94"/>
      <c r="P4" s="94"/>
      <c r="Q4" s="94"/>
      <c r="R4" s="94"/>
      <c r="S4" s="94"/>
      <c r="T4" s="94"/>
      <c r="U4" s="94"/>
      <c r="V4" s="94"/>
      <c r="W4" s="95"/>
      <c r="X4" s="89" t="s">
        <v>65</v>
      </c>
      <c r="Y4" s="89"/>
      <c r="Z4" s="89"/>
      <c r="AA4" s="89"/>
      <c r="AB4" s="89"/>
      <c r="AC4" s="89"/>
      <c r="AD4" s="89"/>
      <c r="AE4" s="89"/>
      <c r="AF4" s="89"/>
      <c r="AG4" s="89"/>
      <c r="AH4" s="89"/>
      <c r="AI4" s="89" t="s">
        <v>66</v>
      </c>
      <c r="AJ4" s="89"/>
      <c r="AK4" s="89"/>
      <c r="AL4" s="89"/>
      <c r="AM4" s="89"/>
      <c r="AN4" s="89"/>
      <c r="AO4" s="89"/>
      <c r="AP4" s="89"/>
      <c r="AQ4" s="89"/>
      <c r="AR4" s="89"/>
      <c r="AS4" s="89"/>
      <c r="AT4" s="89" t="s">
        <v>67</v>
      </c>
      <c r="AU4" s="89"/>
      <c r="AV4" s="89"/>
      <c r="AW4" s="89"/>
      <c r="AX4" s="89"/>
      <c r="AY4" s="89"/>
      <c r="AZ4" s="89"/>
      <c r="BA4" s="89"/>
      <c r="BB4" s="89"/>
      <c r="BC4" s="89"/>
      <c r="BD4" s="89"/>
      <c r="BE4" s="89" t="s">
        <v>68</v>
      </c>
      <c r="BF4" s="89"/>
      <c r="BG4" s="89"/>
      <c r="BH4" s="89"/>
      <c r="BI4" s="89"/>
      <c r="BJ4" s="89"/>
      <c r="BK4" s="89"/>
      <c r="BL4" s="89"/>
      <c r="BM4" s="89"/>
      <c r="BN4" s="89"/>
      <c r="BO4" s="89"/>
      <c r="BP4" s="89" t="s">
        <v>69</v>
      </c>
      <c r="BQ4" s="89"/>
      <c r="BR4" s="89"/>
      <c r="BS4" s="89"/>
      <c r="BT4" s="89"/>
      <c r="BU4" s="89"/>
      <c r="BV4" s="89"/>
      <c r="BW4" s="89"/>
      <c r="BX4" s="89"/>
      <c r="BY4" s="89"/>
      <c r="BZ4" s="89"/>
      <c r="CA4" s="89" t="s">
        <v>70</v>
      </c>
      <c r="CB4" s="89"/>
      <c r="CC4" s="89"/>
      <c r="CD4" s="89"/>
      <c r="CE4" s="89"/>
      <c r="CF4" s="89"/>
      <c r="CG4" s="89"/>
      <c r="CH4" s="89"/>
      <c r="CI4" s="89"/>
      <c r="CJ4" s="89"/>
      <c r="CK4" s="89"/>
      <c r="CL4" s="89" t="s">
        <v>71</v>
      </c>
      <c r="CM4" s="89"/>
      <c r="CN4" s="89"/>
      <c r="CO4" s="89"/>
      <c r="CP4" s="89"/>
      <c r="CQ4" s="89"/>
      <c r="CR4" s="89"/>
      <c r="CS4" s="89"/>
      <c r="CT4" s="89"/>
      <c r="CU4" s="89"/>
      <c r="CV4" s="89"/>
      <c r="CW4" s="89" t="s">
        <v>72</v>
      </c>
      <c r="CX4" s="89"/>
      <c r="CY4" s="89"/>
      <c r="CZ4" s="89"/>
      <c r="DA4" s="89"/>
      <c r="DB4" s="89"/>
      <c r="DC4" s="89"/>
      <c r="DD4" s="89"/>
      <c r="DE4" s="89"/>
      <c r="DF4" s="89"/>
      <c r="DG4" s="89"/>
      <c r="DH4" s="89" t="s">
        <v>73</v>
      </c>
      <c r="DI4" s="89"/>
      <c r="DJ4" s="89"/>
      <c r="DK4" s="89"/>
      <c r="DL4" s="89"/>
      <c r="DM4" s="89"/>
      <c r="DN4" s="89"/>
      <c r="DO4" s="89"/>
      <c r="DP4" s="89"/>
      <c r="DQ4" s="89"/>
      <c r="DR4" s="89"/>
      <c r="DS4" s="89" t="s">
        <v>74</v>
      </c>
      <c r="DT4" s="89"/>
      <c r="DU4" s="89"/>
      <c r="DV4" s="89"/>
      <c r="DW4" s="89"/>
      <c r="DX4" s="89"/>
      <c r="DY4" s="89"/>
      <c r="DZ4" s="89"/>
      <c r="EA4" s="89"/>
      <c r="EB4" s="89"/>
      <c r="EC4" s="89"/>
      <c r="ED4" s="89" t="s">
        <v>75</v>
      </c>
      <c r="EE4" s="89"/>
      <c r="EF4" s="89"/>
      <c r="EG4" s="89"/>
      <c r="EH4" s="89"/>
      <c r="EI4" s="89"/>
      <c r="EJ4" s="89"/>
      <c r="EK4" s="89"/>
      <c r="EL4" s="89"/>
      <c r="EM4" s="89"/>
      <c r="EN4" s="89"/>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232157</v>
      </c>
      <c r="D6" s="33">
        <f t="shared" si="3"/>
        <v>46</v>
      </c>
      <c r="E6" s="33">
        <f t="shared" si="3"/>
        <v>1</v>
      </c>
      <c r="F6" s="33">
        <f t="shared" si="3"/>
        <v>0</v>
      </c>
      <c r="G6" s="33">
        <f t="shared" si="3"/>
        <v>1</v>
      </c>
      <c r="H6" s="33" t="str">
        <f t="shared" si="3"/>
        <v>愛知県　犬山市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97.47</v>
      </c>
      <c r="P6" s="34">
        <f t="shared" si="3"/>
        <v>99.69</v>
      </c>
      <c r="Q6" s="34">
        <f t="shared" si="3"/>
        <v>1452</v>
      </c>
      <c r="R6" s="34">
        <f t="shared" si="3"/>
        <v>74493</v>
      </c>
      <c r="S6" s="34">
        <f t="shared" si="3"/>
        <v>74.900000000000006</v>
      </c>
      <c r="T6" s="34">
        <f t="shared" si="3"/>
        <v>994.57</v>
      </c>
      <c r="U6" s="34">
        <f t="shared" si="3"/>
        <v>74098</v>
      </c>
      <c r="V6" s="34">
        <f t="shared" si="3"/>
        <v>74.900000000000006</v>
      </c>
      <c r="W6" s="34">
        <f t="shared" si="3"/>
        <v>989.29</v>
      </c>
      <c r="X6" s="35">
        <f>IF(X7="",NA(),X7)</f>
        <v>102.6</v>
      </c>
      <c r="Y6" s="35">
        <f t="shared" ref="Y6:AG6" si="4">IF(Y7="",NA(),Y7)</f>
        <v>114.98</v>
      </c>
      <c r="Z6" s="35">
        <f t="shared" si="4"/>
        <v>117.13</v>
      </c>
      <c r="AA6" s="35">
        <f t="shared" si="4"/>
        <v>115.02</v>
      </c>
      <c r="AB6" s="35">
        <f t="shared" si="4"/>
        <v>115.4</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609.26</v>
      </c>
      <c r="AU6" s="35">
        <f t="shared" ref="AU6:BC6" si="6">IF(AU7="",NA(),AU7)</f>
        <v>745</v>
      </c>
      <c r="AV6" s="35">
        <f t="shared" si="6"/>
        <v>581.62</v>
      </c>
      <c r="AW6" s="35">
        <f t="shared" si="6"/>
        <v>743.79</v>
      </c>
      <c r="AX6" s="35">
        <f t="shared" si="6"/>
        <v>835.24</v>
      </c>
      <c r="AY6" s="35">
        <f t="shared" si="6"/>
        <v>739.59</v>
      </c>
      <c r="AZ6" s="35">
        <f t="shared" si="6"/>
        <v>335.95</v>
      </c>
      <c r="BA6" s="35">
        <f t="shared" si="6"/>
        <v>346.59</v>
      </c>
      <c r="BB6" s="35">
        <f t="shared" si="6"/>
        <v>357.82</v>
      </c>
      <c r="BC6" s="35">
        <f t="shared" si="6"/>
        <v>355.5</v>
      </c>
      <c r="BD6" s="34" t="str">
        <f>IF(BD7="","",IF(BD7="-","【-】","【"&amp;SUBSTITUTE(TEXT(BD7,"#,##0.00"),"-","△")&amp;"】"))</f>
        <v>【264.34】</v>
      </c>
      <c r="BE6" s="34">
        <f>IF(BE7="",NA(),BE7)</f>
        <v>0</v>
      </c>
      <c r="BF6" s="34">
        <f t="shared" ref="BF6:BN6" si="7">IF(BF7="",NA(),BF7)</f>
        <v>0</v>
      </c>
      <c r="BG6" s="34">
        <f t="shared" si="7"/>
        <v>0</v>
      </c>
      <c r="BH6" s="34">
        <f t="shared" si="7"/>
        <v>0</v>
      </c>
      <c r="BI6" s="34">
        <f t="shared" si="7"/>
        <v>0</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96.97</v>
      </c>
      <c r="BQ6" s="35">
        <f t="shared" ref="BQ6:BY6" si="8">IF(BQ7="",NA(),BQ7)</f>
        <v>114.08</v>
      </c>
      <c r="BR6" s="35">
        <f t="shared" si="8"/>
        <v>116.82</v>
      </c>
      <c r="BS6" s="35">
        <f t="shared" si="8"/>
        <v>114.77</v>
      </c>
      <c r="BT6" s="35">
        <f t="shared" si="8"/>
        <v>115.01</v>
      </c>
      <c r="BU6" s="35">
        <f t="shared" si="8"/>
        <v>99.46</v>
      </c>
      <c r="BV6" s="35">
        <f t="shared" si="8"/>
        <v>105.21</v>
      </c>
      <c r="BW6" s="35">
        <f t="shared" si="8"/>
        <v>105.71</v>
      </c>
      <c r="BX6" s="35">
        <f t="shared" si="8"/>
        <v>106.01</v>
      </c>
      <c r="BY6" s="35">
        <f t="shared" si="8"/>
        <v>104.57</v>
      </c>
      <c r="BZ6" s="34" t="str">
        <f>IF(BZ7="","",IF(BZ7="-","【-】","【"&amp;SUBSTITUTE(TEXT(BZ7,"#,##0.00"),"-","△")&amp;"】"))</f>
        <v>【104.36】</v>
      </c>
      <c r="CA6" s="35">
        <f>IF(CA7="",NA(),CA7)</f>
        <v>115.82</v>
      </c>
      <c r="CB6" s="35">
        <f t="shared" ref="CB6:CJ6" si="9">IF(CB7="",NA(),CB7)</f>
        <v>97.78</v>
      </c>
      <c r="CC6" s="35">
        <f t="shared" si="9"/>
        <v>96.27</v>
      </c>
      <c r="CD6" s="35">
        <f t="shared" si="9"/>
        <v>97.54</v>
      </c>
      <c r="CE6" s="35">
        <f t="shared" si="9"/>
        <v>97.81</v>
      </c>
      <c r="CF6" s="35">
        <f t="shared" si="9"/>
        <v>171.78</v>
      </c>
      <c r="CG6" s="35">
        <f t="shared" si="9"/>
        <v>162.59</v>
      </c>
      <c r="CH6" s="35">
        <f t="shared" si="9"/>
        <v>162.15</v>
      </c>
      <c r="CI6" s="35">
        <f t="shared" si="9"/>
        <v>162.24</v>
      </c>
      <c r="CJ6" s="35">
        <f t="shared" si="9"/>
        <v>165.47</v>
      </c>
      <c r="CK6" s="34" t="str">
        <f>IF(CK7="","",IF(CK7="-","【-】","【"&amp;SUBSTITUTE(TEXT(CK7,"#,##0.00"),"-","△")&amp;"】"))</f>
        <v>【165.71】</v>
      </c>
      <c r="CL6" s="35">
        <f>IF(CL7="",NA(),CL7)</f>
        <v>76.61</v>
      </c>
      <c r="CM6" s="35">
        <f t="shared" ref="CM6:CU6" si="10">IF(CM7="",NA(),CM7)</f>
        <v>75.44</v>
      </c>
      <c r="CN6" s="35">
        <f t="shared" si="10"/>
        <v>77.27</v>
      </c>
      <c r="CO6" s="35">
        <f t="shared" si="10"/>
        <v>77.849999999999994</v>
      </c>
      <c r="CP6" s="35">
        <f t="shared" si="10"/>
        <v>78.92</v>
      </c>
      <c r="CQ6" s="35">
        <f t="shared" si="10"/>
        <v>59.68</v>
      </c>
      <c r="CR6" s="35">
        <f t="shared" si="10"/>
        <v>59.17</v>
      </c>
      <c r="CS6" s="35">
        <f t="shared" si="10"/>
        <v>59.34</v>
      </c>
      <c r="CT6" s="35">
        <f t="shared" si="10"/>
        <v>59.11</v>
      </c>
      <c r="CU6" s="35">
        <f t="shared" si="10"/>
        <v>59.74</v>
      </c>
      <c r="CV6" s="34" t="str">
        <f>IF(CV7="","",IF(CV7="-","【-】","【"&amp;SUBSTITUTE(TEXT(CV7,"#,##0.00"),"-","△")&amp;"】"))</f>
        <v>【60.41】</v>
      </c>
      <c r="CW6" s="35">
        <f>IF(CW7="",NA(),CW7)</f>
        <v>90.2</v>
      </c>
      <c r="CX6" s="35">
        <f t="shared" ref="CX6:DF6" si="11">IF(CX7="",NA(),CX7)</f>
        <v>90.04</v>
      </c>
      <c r="CY6" s="35">
        <f t="shared" si="11"/>
        <v>88.73</v>
      </c>
      <c r="CZ6" s="35">
        <f t="shared" si="11"/>
        <v>88</v>
      </c>
      <c r="DA6" s="35">
        <f t="shared" si="11"/>
        <v>87.31</v>
      </c>
      <c r="DB6" s="35">
        <f t="shared" si="11"/>
        <v>87.63</v>
      </c>
      <c r="DC6" s="35">
        <f t="shared" si="11"/>
        <v>87.6</v>
      </c>
      <c r="DD6" s="35">
        <f t="shared" si="11"/>
        <v>87.74</v>
      </c>
      <c r="DE6" s="35">
        <f t="shared" si="11"/>
        <v>87.91</v>
      </c>
      <c r="DF6" s="35">
        <f t="shared" si="11"/>
        <v>87.28</v>
      </c>
      <c r="DG6" s="34" t="str">
        <f>IF(DG7="","",IF(DG7="-","【-】","【"&amp;SUBSTITUTE(TEXT(DG7,"#,##0.00"),"-","△")&amp;"】"))</f>
        <v>【89.93】</v>
      </c>
      <c r="DH6" s="35">
        <f>IF(DH7="",NA(),DH7)</f>
        <v>47.07</v>
      </c>
      <c r="DI6" s="35">
        <f t="shared" ref="DI6:DQ6" si="12">IF(DI7="",NA(),DI7)</f>
        <v>48.19</v>
      </c>
      <c r="DJ6" s="35">
        <f t="shared" si="12"/>
        <v>48.8</v>
      </c>
      <c r="DK6" s="35">
        <f t="shared" si="12"/>
        <v>49.19</v>
      </c>
      <c r="DL6" s="35">
        <f t="shared" si="12"/>
        <v>49.71</v>
      </c>
      <c r="DM6" s="35">
        <f t="shared" si="12"/>
        <v>39.65</v>
      </c>
      <c r="DN6" s="35">
        <f t="shared" si="12"/>
        <v>45.25</v>
      </c>
      <c r="DO6" s="35">
        <f t="shared" si="12"/>
        <v>46.27</v>
      </c>
      <c r="DP6" s="35">
        <f t="shared" si="12"/>
        <v>46.88</v>
      </c>
      <c r="DQ6" s="35">
        <f t="shared" si="12"/>
        <v>46.94</v>
      </c>
      <c r="DR6" s="34" t="str">
        <f>IF(DR7="","",IF(DR7="-","【-】","【"&amp;SUBSTITUTE(TEXT(DR7,"#,##0.00"),"-","△")&amp;"】"))</f>
        <v>【48.12】</v>
      </c>
      <c r="DS6" s="35">
        <f>IF(DS7="",NA(),DS7)</f>
        <v>1.5</v>
      </c>
      <c r="DT6" s="35">
        <f t="shared" ref="DT6:EB6" si="13">IF(DT7="",NA(),DT7)</f>
        <v>1.44</v>
      </c>
      <c r="DU6" s="35">
        <f t="shared" si="13"/>
        <v>1.43</v>
      </c>
      <c r="DV6" s="35">
        <f t="shared" si="13"/>
        <v>6.82</v>
      </c>
      <c r="DW6" s="35">
        <f t="shared" si="13"/>
        <v>7.32</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1.34</v>
      </c>
      <c r="EE6" s="35">
        <f t="shared" ref="EE6:EM6" si="14">IF(EE7="",NA(),EE7)</f>
        <v>1.62</v>
      </c>
      <c r="EF6" s="35">
        <f t="shared" si="14"/>
        <v>1.44</v>
      </c>
      <c r="EG6" s="35">
        <f t="shared" si="14"/>
        <v>1.36</v>
      </c>
      <c r="EH6" s="35">
        <f t="shared" si="14"/>
        <v>1</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232157</v>
      </c>
      <c r="D7" s="37">
        <v>46</v>
      </c>
      <c r="E7" s="37">
        <v>1</v>
      </c>
      <c r="F7" s="37">
        <v>0</v>
      </c>
      <c r="G7" s="37">
        <v>1</v>
      </c>
      <c r="H7" s="37" t="s">
        <v>104</v>
      </c>
      <c r="I7" s="37" t="s">
        <v>105</v>
      </c>
      <c r="J7" s="37" t="s">
        <v>106</v>
      </c>
      <c r="K7" s="37" t="s">
        <v>107</v>
      </c>
      <c r="L7" s="37" t="s">
        <v>108</v>
      </c>
      <c r="M7" s="37" t="s">
        <v>109</v>
      </c>
      <c r="N7" s="38" t="s">
        <v>110</v>
      </c>
      <c r="O7" s="38">
        <v>97.47</v>
      </c>
      <c r="P7" s="38">
        <v>99.69</v>
      </c>
      <c r="Q7" s="38">
        <v>1452</v>
      </c>
      <c r="R7" s="38">
        <v>74493</v>
      </c>
      <c r="S7" s="38">
        <v>74.900000000000006</v>
      </c>
      <c r="T7" s="38">
        <v>994.57</v>
      </c>
      <c r="U7" s="38">
        <v>74098</v>
      </c>
      <c r="V7" s="38">
        <v>74.900000000000006</v>
      </c>
      <c r="W7" s="38">
        <v>989.29</v>
      </c>
      <c r="X7" s="38">
        <v>102.6</v>
      </c>
      <c r="Y7" s="38">
        <v>114.98</v>
      </c>
      <c r="Z7" s="38">
        <v>117.13</v>
      </c>
      <c r="AA7" s="38">
        <v>115.02</v>
      </c>
      <c r="AB7" s="38">
        <v>115.4</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609.26</v>
      </c>
      <c r="AU7" s="38">
        <v>745</v>
      </c>
      <c r="AV7" s="38">
        <v>581.62</v>
      </c>
      <c r="AW7" s="38">
        <v>743.79</v>
      </c>
      <c r="AX7" s="38">
        <v>835.24</v>
      </c>
      <c r="AY7" s="38">
        <v>739.59</v>
      </c>
      <c r="AZ7" s="38">
        <v>335.95</v>
      </c>
      <c r="BA7" s="38">
        <v>346.59</v>
      </c>
      <c r="BB7" s="38">
        <v>357.82</v>
      </c>
      <c r="BC7" s="38">
        <v>355.5</v>
      </c>
      <c r="BD7" s="38">
        <v>264.33999999999997</v>
      </c>
      <c r="BE7" s="38">
        <v>0</v>
      </c>
      <c r="BF7" s="38">
        <v>0</v>
      </c>
      <c r="BG7" s="38">
        <v>0</v>
      </c>
      <c r="BH7" s="38">
        <v>0</v>
      </c>
      <c r="BI7" s="38">
        <v>0</v>
      </c>
      <c r="BJ7" s="38">
        <v>324.08999999999997</v>
      </c>
      <c r="BK7" s="38">
        <v>319.82</v>
      </c>
      <c r="BL7" s="38">
        <v>312.02999999999997</v>
      </c>
      <c r="BM7" s="38">
        <v>307.45999999999998</v>
      </c>
      <c r="BN7" s="38">
        <v>312.58</v>
      </c>
      <c r="BO7" s="38">
        <v>274.27</v>
      </c>
      <c r="BP7" s="38">
        <v>96.97</v>
      </c>
      <c r="BQ7" s="38">
        <v>114.08</v>
      </c>
      <c r="BR7" s="38">
        <v>116.82</v>
      </c>
      <c r="BS7" s="38">
        <v>114.77</v>
      </c>
      <c r="BT7" s="38">
        <v>115.01</v>
      </c>
      <c r="BU7" s="38">
        <v>99.46</v>
      </c>
      <c r="BV7" s="38">
        <v>105.21</v>
      </c>
      <c r="BW7" s="38">
        <v>105.71</v>
      </c>
      <c r="BX7" s="38">
        <v>106.01</v>
      </c>
      <c r="BY7" s="38">
        <v>104.57</v>
      </c>
      <c r="BZ7" s="38">
        <v>104.36</v>
      </c>
      <c r="CA7" s="38">
        <v>115.82</v>
      </c>
      <c r="CB7" s="38">
        <v>97.78</v>
      </c>
      <c r="CC7" s="38">
        <v>96.27</v>
      </c>
      <c r="CD7" s="38">
        <v>97.54</v>
      </c>
      <c r="CE7" s="38">
        <v>97.81</v>
      </c>
      <c r="CF7" s="38">
        <v>171.78</v>
      </c>
      <c r="CG7" s="38">
        <v>162.59</v>
      </c>
      <c r="CH7" s="38">
        <v>162.15</v>
      </c>
      <c r="CI7" s="38">
        <v>162.24</v>
      </c>
      <c r="CJ7" s="38">
        <v>165.47</v>
      </c>
      <c r="CK7" s="38">
        <v>165.71</v>
      </c>
      <c r="CL7" s="38">
        <v>76.61</v>
      </c>
      <c r="CM7" s="38">
        <v>75.44</v>
      </c>
      <c r="CN7" s="38">
        <v>77.27</v>
      </c>
      <c r="CO7" s="38">
        <v>77.849999999999994</v>
      </c>
      <c r="CP7" s="38">
        <v>78.92</v>
      </c>
      <c r="CQ7" s="38">
        <v>59.68</v>
      </c>
      <c r="CR7" s="38">
        <v>59.17</v>
      </c>
      <c r="CS7" s="38">
        <v>59.34</v>
      </c>
      <c r="CT7" s="38">
        <v>59.11</v>
      </c>
      <c r="CU7" s="38">
        <v>59.74</v>
      </c>
      <c r="CV7" s="38">
        <v>60.41</v>
      </c>
      <c r="CW7" s="38">
        <v>90.2</v>
      </c>
      <c r="CX7" s="38">
        <v>90.04</v>
      </c>
      <c r="CY7" s="38">
        <v>88.73</v>
      </c>
      <c r="CZ7" s="38">
        <v>88</v>
      </c>
      <c r="DA7" s="38">
        <v>87.31</v>
      </c>
      <c r="DB7" s="38">
        <v>87.63</v>
      </c>
      <c r="DC7" s="38">
        <v>87.6</v>
      </c>
      <c r="DD7" s="38">
        <v>87.74</v>
      </c>
      <c r="DE7" s="38">
        <v>87.91</v>
      </c>
      <c r="DF7" s="38">
        <v>87.28</v>
      </c>
      <c r="DG7" s="38">
        <v>89.93</v>
      </c>
      <c r="DH7" s="38">
        <v>47.07</v>
      </c>
      <c r="DI7" s="38">
        <v>48.19</v>
      </c>
      <c r="DJ7" s="38">
        <v>48.8</v>
      </c>
      <c r="DK7" s="38">
        <v>49.19</v>
      </c>
      <c r="DL7" s="38">
        <v>49.71</v>
      </c>
      <c r="DM7" s="38">
        <v>39.65</v>
      </c>
      <c r="DN7" s="38">
        <v>45.25</v>
      </c>
      <c r="DO7" s="38">
        <v>46.27</v>
      </c>
      <c r="DP7" s="38">
        <v>46.88</v>
      </c>
      <c r="DQ7" s="38">
        <v>46.94</v>
      </c>
      <c r="DR7" s="38">
        <v>48.12</v>
      </c>
      <c r="DS7" s="38">
        <v>1.5</v>
      </c>
      <c r="DT7" s="38">
        <v>1.44</v>
      </c>
      <c r="DU7" s="38">
        <v>1.43</v>
      </c>
      <c r="DV7" s="38">
        <v>6.82</v>
      </c>
      <c r="DW7" s="38">
        <v>7.32</v>
      </c>
      <c r="DX7" s="38">
        <v>9.7100000000000009</v>
      </c>
      <c r="DY7" s="38">
        <v>10.71</v>
      </c>
      <c r="DZ7" s="38">
        <v>10.93</v>
      </c>
      <c r="EA7" s="38">
        <v>13.39</v>
      </c>
      <c r="EB7" s="38">
        <v>14.48</v>
      </c>
      <c r="EC7" s="38">
        <v>15.89</v>
      </c>
      <c r="ED7" s="38">
        <v>1.34</v>
      </c>
      <c r="EE7" s="38">
        <v>1.62</v>
      </c>
      <c r="EF7" s="38">
        <v>1.44</v>
      </c>
      <c r="EG7" s="38">
        <v>1.36</v>
      </c>
      <c r="EH7" s="38">
        <v>1</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2019-02-12T08:20:33Z</cp:lastPrinted>
  <dcterms:created xsi:type="dcterms:W3CDTF">2018-12-03T08:32:52Z</dcterms:created>
  <dcterms:modified xsi:type="dcterms:W3CDTF">2019-02-13T09:42:45Z</dcterms:modified>
  <cp:category/>
</cp:coreProperties>
</file>