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yvyq21EXjub9/JwRI5B++Tmixfue7cSSnelCldZTMqsL0IG5V93aRjRA7AU7siKyx+6rq5vzPGf7Ca2OZ9w09g==" workbookSaltValue="gpsgXQTF4Rq/Uxpa7INCf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<sst xmlns="http://schemas.openxmlformats.org/spreadsheetml/2006/main" count="240" uniqueCount="125">
  <si>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</si>
  <si>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</si>
  <si>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</si>
  <si>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</si>
  <si>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</si>
  <si>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</si>
  <si>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</si>
  <si>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</si>
  <si>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</si>
  <si>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</si>
  <si>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</si>
  <si>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</si>
  <si>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</si>
  <si>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</si>
  <si>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</si>
  <si>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</si>
  <si>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</si>
  <si>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</si>
  <si>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</si>
  <si>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</si>
  <si>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</si>
  <si>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</si>
  <si>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</si>
  <si>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</si>
  <si>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</si>
  <si>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</si>
  <si>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</si>
  <si>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</si>
  <si>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</si>
  <si>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</si>
  <si>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</si>
  <si>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</si>
  <si>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</si>
  <si>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</si>
  <si>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</si>
  <si>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</si>
  <si>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</si>
  <si>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</si>
  <si>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</si>
  <si>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</si>
  <si>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</si>
  <si>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</si>
  <si>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</si>
  <si>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</si>
  <si>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</si>
  <si>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</si>
  <si>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</si>
  <si>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</si>
  <si>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</si>
  <si>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</si>
  <si>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</si>
  <si>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</si>
  <si>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</si>
  <si>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</si>
  <si>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</si>
  <si>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</si>
  <si>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</si>
  <si>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</si>
  <si>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</si>
  <si>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</si>
  <si>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</si>
  <si>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</si>
  <si>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</si>
  <si>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</si>
  <si>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</si>
  <si>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</si>
  <si>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</si>
  <si>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</si>
  <si>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</si>
  <si>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</si>
  <si>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</si>
  <si>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</si>
  <si>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</si>
  <si>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</si>
  <si>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</si>
  <si>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</si>
  <si>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</si>
  <si>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</si>
  <si>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</si>
  <si>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</si>
  <si>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</si>
  <si>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</si>
  <si>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</si>
  <si>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</si>
  <si>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</si>
  <si>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</si>
  <si>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</si>
  <si>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</si>
  <si>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</si>
  <si>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</si>
  <si>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</si>
  <si>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</si>
  <si>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</si>
  <si>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</si>
  <si>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</si>
  <si>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</si>
  <si>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</si>
  <si>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</si>
  <si>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</si>
  <si>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</si>
  <si>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</si>
  <si>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</si>
  <si>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</si>
  <si>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</si>
  <si>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</si>
  <si>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</si>
  <si>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</si>
  <si>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</si>
  <si>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</si>
  <si>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犬山市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</si>
  <si>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</si>
  <si>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</si>
  <si>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</si>
  <si>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</si>
  <si>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</si>
  <si>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</si>
  <si>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</si>
  <si>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</si>
  <si>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</si>
  <si>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</si>
  <si>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</si>
  <si>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</si>
  <si>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供用開始が平成13年度であり、施設としては比較的新しいため、大幅な修繕が必要となる程、老朽化は進行していない。
　管きょについても、法定耐用年数を超えたものがないため、更新した管きょは少ない。
　ただし、将来の更新時期に備え、計画的な経営や適正な維持管理に努めていく必要がある。現在は、年間計画に基づき、営繕工事を行っている。</t>
    <phoneticPr fontId="4"/>
  </si>
  <si>
    <t>　農業集落排水事業としては平成12年度に整備が完了しているため、管きょの新規布設等、大規模な建設費が発生することは直近では見込まれない。
　ただし、将来的には多大な修繕費や施設更新費用が見込まれるため、今後、平成32年度までに経営戦略を作成し、計画的に資金を工面していく。
　現状の維持管理としては、財政状況の厳しい中、効率的に行い、コスト削減に努めていく必要がある。当面は、年度ごとの計画に基づき、営繕工事を行いながら、処理場運転管理委託を継続することで、経費節減を意識した事業経営に努めていく。
　また、将来的には、公共下水道事業への統合も検討しているが、現時点では、農業集落排水として事業を継続していく。</t>
    <phoneticPr fontId="4"/>
  </si>
  <si>
    <t>　平成13年度より供用開始している。事業は完了しているため、現在は維持管理のみを行っている。
　企業債については、償還ピークが既に過ぎており、残高は年々減少している。順調に推移すれば、平成42年度に完済する見込みである。
 ①収益的収支比率については、新電力への切り替えに伴い動力費が減少したため、数値が減少した。　
 ⑤経費回収率・⑦施設利用率については、企業の施設を考慮した規模で処理場を建設した経緯があるが、当該企業からの使用水量が当初の見込みより少ないため、類似団体と比較すると低い傾向にある。ただし、当該企業からは、協定に基づき維持管理負担金の収入が毎年ある。
　また、⑥汚水処理原価についても、同様の理由から類似団体と比較すると高い傾向にある。
　⑧水洗化率については、類似団体と比較すると高い傾向にあるが、今後新規に水洗化する世帯が見込めないため、下水道使用料の大幅な自然増加は見込めない状況となっている。</t>
    <rPh sb="115" eb="118">
      <t>シュウエキテキ</t>
    </rPh>
    <rPh sb="118" eb="120">
      <t>シュウシ</t>
    </rPh>
    <rPh sb="120" eb="122">
      <t>ヒリツ</t>
    </rPh>
    <rPh sb="128" eb="129">
      <t>シン</t>
    </rPh>
    <rPh sb="129" eb="131">
      <t>デンリョク</t>
    </rPh>
    <rPh sb="133" eb="134">
      <t>キ</t>
    </rPh>
    <rPh sb="135" eb="136">
      <t>カ</t>
    </rPh>
    <rPh sb="138" eb="139">
      <t>トモナ</t>
    </rPh>
    <rPh sb="140" eb="142">
      <t>ドウリョク</t>
    </rPh>
    <rPh sb="142" eb="143">
      <t>ヒ</t>
    </rPh>
    <rPh sb="144" eb="146">
      <t>ゲンショウ</t>
    </rPh>
    <rPh sb="151" eb="153">
      <t>スウチ</t>
    </rPh>
    <rPh sb="154" eb="156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</si>
</sst>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A0-4153-8799-DEBD78353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88320"/>
        <c:axId val="5329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A0-4153-8799-DEBD78353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88320"/>
        <c:axId val="53294592"/>
      </c:lineChart>
      <c:dateAx>
        <c:axId val="5328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94592"/>
        <c:crosses val="autoZero"/>
        <c:auto val="1"/>
        <c:lblOffset val="100"/>
        <c:baseTimeUnit val="years"/>
      </c:dateAx>
      <c:valAx>
        <c:axId val="5329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8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18.899999999999999</c:v>
                </c:pt>
                <c:pt idx="1">
                  <c:v>19.84</c:v>
                </c:pt>
                <c:pt idx="2">
                  <c:v>20.51</c:v>
                </c:pt>
                <c:pt idx="3">
                  <c:v>19.84</c:v>
                </c:pt>
                <c:pt idx="4">
                  <c:v>21.58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05-4B0D-822B-DE88543F8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89280"/>
        <c:axId val="17110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05-4B0D-822B-DE88543F8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89280"/>
        <c:axId val="171107840"/>
      </c:lineChart>
      <c:dateAx>
        <c:axId val="1710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107840"/>
        <c:crosses val="autoZero"/>
        <c:auto val="1"/>
        <c:lblOffset val="100"/>
        <c:baseTimeUnit val="years"/>
      </c:dateAx>
      <c:valAx>
        <c:axId val="17110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0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92.13</c:v>
                </c:pt>
                <c:pt idx="1">
                  <c:v>91.76</c:v>
                </c:pt>
                <c:pt idx="2">
                  <c:v>91.79</c:v>
                </c:pt>
                <c:pt idx="3">
                  <c:v>91.93</c:v>
                </c:pt>
                <c:pt idx="4">
                  <c:v>93.33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E6-4B0C-B882-611C93967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8368"/>
        <c:axId val="17350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E6-4B0C-B882-611C93967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98368"/>
        <c:axId val="173500288"/>
      </c:lineChart>
      <c:dateAx>
        <c:axId val="17349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500288"/>
        <c:crosses val="autoZero"/>
        <c:auto val="1"/>
        <c:lblOffset val="100"/>
        <c:baseTimeUnit val="years"/>
      </c:dateAx>
      <c:valAx>
        <c:axId val="17350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49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76.010000000000005</c:v>
                </c:pt>
                <c:pt idx="2">
                  <c:v>74.790000000000006</c:v>
                </c:pt>
                <c:pt idx="3">
                  <c:v>72.14</c:v>
                </c:pt>
                <c:pt idx="4">
                  <c:v>74.58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C1-4EEE-A34B-9F46095EC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42208"/>
        <c:axId val="5334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C1-4EEE-A34B-9F46095EC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42208"/>
        <c:axId val="53344128"/>
      </c:lineChart>
      <c:dateAx>
        <c:axId val="5334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344128"/>
        <c:crosses val="autoZero"/>
        <c:auto val="1"/>
        <c:lblOffset val="100"/>
        <c:baseTimeUnit val="years"/>
      </c:dateAx>
      <c:valAx>
        <c:axId val="5334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34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65-4CFD-9412-D479BBDE2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46112"/>
        <c:axId val="5434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65-4CFD-9412-D479BBDE2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6112"/>
        <c:axId val="54348032"/>
      </c:lineChart>
      <c:dateAx>
        <c:axId val="5434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348032"/>
        <c:crosses val="autoZero"/>
        <c:auto val="1"/>
        <c:lblOffset val="100"/>
        <c:baseTimeUnit val="years"/>
      </c:dateAx>
      <c:valAx>
        <c:axId val="5434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34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28-4CAF-8C53-AF46C3541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76704"/>
        <c:axId val="5438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28-4CAF-8C53-AF46C3541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76704"/>
        <c:axId val="54382976"/>
      </c:lineChart>
      <c:dateAx>
        <c:axId val="5437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382976"/>
        <c:crosses val="autoZero"/>
        <c:auto val="1"/>
        <c:lblOffset val="100"/>
        <c:baseTimeUnit val="years"/>
      </c:dateAx>
      <c:valAx>
        <c:axId val="5438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37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50-4732-85CA-A8B81799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91136"/>
        <c:axId val="5769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50-4732-85CA-A8B81799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91136"/>
        <c:axId val="57693312"/>
      </c:lineChart>
      <c:dateAx>
        <c:axId val="5769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693312"/>
        <c:crosses val="autoZero"/>
        <c:auto val="1"/>
        <c:lblOffset val="100"/>
        <c:baseTimeUnit val="years"/>
      </c:dateAx>
      <c:valAx>
        <c:axId val="5769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69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03-4C3F-8DAD-8906CC16C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78848"/>
        <c:axId val="7368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03-4C3F-8DAD-8906CC16C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8848"/>
        <c:axId val="73680768"/>
      </c:lineChart>
      <c:dateAx>
        <c:axId val="7367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680768"/>
        <c:crosses val="autoZero"/>
        <c:auto val="1"/>
        <c:lblOffset val="100"/>
        <c:baseTimeUnit val="years"/>
      </c:dateAx>
      <c:valAx>
        <c:axId val="7368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67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310.43</c:v>
                </c:pt>
                <c:pt idx="1">
                  <c:v>129.62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B5-4C9C-9FB9-3EA5D010A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12000"/>
        <c:axId val="7371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B5-4C9C-9FB9-3EA5D010A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12000"/>
        <c:axId val="73713920"/>
      </c:lineChart>
      <c:dateAx>
        <c:axId val="7371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713920"/>
        <c:crosses val="autoZero"/>
        <c:auto val="1"/>
        <c:lblOffset val="100"/>
        <c:baseTimeUnit val="years"/>
      </c:dateAx>
      <c:valAx>
        <c:axId val="7371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71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16.52</c:v>
                </c:pt>
                <c:pt idx="1">
                  <c:v>18.64</c:v>
                </c:pt>
                <c:pt idx="2">
                  <c:v>23.63</c:v>
                </c:pt>
                <c:pt idx="3">
                  <c:v>17.46</c:v>
                </c:pt>
                <c:pt idx="4">
                  <c:v>17.54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8A-4A19-B672-557B542FF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70368"/>
        <c:axId val="16419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8A-4A19-B672-557B542FF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70368"/>
        <c:axId val="164197120"/>
      </c:lineChart>
      <c:dateAx>
        <c:axId val="16417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197120"/>
        <c:crosses val="autoZero"/>
        <c:auto val="1"/>
        <c:lblOffset val="100"/>
        <c:baseTimeUnit val="years"/>
      </c:dateAx>
      <c:valAx>
        <c:axId val="16419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17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800.4</c:v>
                </c:pt>
                <c:pt idx="1">
                  <c:v>723.9</c:v>
                </c:pt>
                <c:pt idx="2">
                  <c:v>620.24</c:v>
                </c:pt>
                <c:pt idx="3">
                  <c:v>770.37</c:v>
                </c:pt>
                <c:pt idx="4">
                  <c:v>767.42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4A-4A09-BDCE-478BF2DF5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19904"/>
        <c:axId val="16422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4A-4A09-BDCE-478BF2DF5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19904"/>
        <c:axId val="164222080"/>
      </c:lineChart>
      <c:dateAx>
        <c:axId val="16421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222080"/>
        <c:crosses val="autoZero"/>
        <c:auto val="1"/>
        <c:lblOffset val="100"/>
        <c:baseTimeUnit val="years"/>
      </c:dateAx>
      <c:valAx>
        <c:axId val="16422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21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愛知県　犬山市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74493</v>
      </c>
      <c r="AM8" s="66"/>
      <c r="AN8" s="66"/>
      <c r="AO8" s="66"/>
      <c r="AP8" s="66"/>
      <c r="AQ8" s="66"/>
      <c r="AR8" s="66"/>
      <c r="AS8" s="66"/>
      <c r="AT8" s="65">
        <f>データ!T6</f>
        <v>74.900000000000006</v>
      </c>
      <c r="AU8" s="65"/>
      <c r="AV8" s="65"/>
      <c r="AW8" s="65"/>
      <c r="AX8" s="65"/>
      <c r="AY8" s="65"/>
      <c r="AZ8" s="65"/>
      <c r="BA8" s="65"/>
      <c r="BB8" s="65">
        <f>データ!U6</f>
        <v>994.57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0.42</v>
      </c>
      <c r="Q10" s="65"/>
      <c r="R10" s="65"/>
      <c r="S10" s="65"/>
      <c r="T10" s="65"/>
      <c r="U10" s="65"/>
      <c r="V10" s="65"/>
      <c r="W10" s="65">
        <f>データ!Q6</f>
        <v>81.010000000000005</v>
      </c>
      <c r="X10" s="65"/>
      <c r="Y10" s="65"/>
      <c r="Z10" s="65"/>
      <c r="AA10" s="65"/>
      <c r="AB10" s="65"/>
      <c r="AC10" s="65"/>
      <c r="AD10" s="66">
        <f>データ!R6</f>
        <v>1738</v>
      </c>
      <c r="AE10" s="66"/>
      <c r="AF10" s="66"/>
      <c r="AG10" s="66"/>
      <c r="AH10" s="66"/>
      <c r="AI10" s="66"/>
      <c r="AJ10" s="66"/>
      <c r="AK10" s="2"/>
      <c r="AL10" s="66">
        <f>データ!V6</f>
        <v>315</v>
      </c>
      <c r="AM10" s="66"/>
      <c r="AN10" s="66"/>
      <c r="AO10" s="66"/>
      <c r="AP10" s="66"/>
      <c r="AQ10" s="66"/>
      <c r="AR10" s="66"/>
      <c r="AS10" s="66"/>
      <c r="AT10" s="65">
        <f>データ!W6</f>
        <v>0.35</v>
      </c>
      <c r="AU10" s="65"/>
      <c r="AV10" s="65"/>
      <c r="AW10" s="65"/>
      <c r="AX10" s="65"/>
      <c r="AY10" s="65"/>
      <c r="AZ10" s="65"/>
      <c r="BA10" s="65"/>
      <c r="BB10" s="65">
        <f>データ!X6</f>
        <v>900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55</v>
      </c>
      <c r="N86" s="25" t="s">
        <v>55</v>
      </c>
      <c r="O86" s="25" t="str">
        <f>データ!EO6</f>
        <v>【0.11】</v>
      </c>
    </row>
  </sheetData>
  <sheetProtection algorithmName="SHA-512" hashValue="Qllm0gq8xeTmKNgRCMVCno5xROUp/7VA96VZ9Tw2DGsbYes8RprxcYvpKHnWMBXLWdH40sQLdh+ETLg4WwvAkA==" saltValue="Fh2VFnLJgOXPbLCrl0U0I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232157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愛知県　犬山市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0.42</v>
      </c>
      <c r="Q6" s="33">
        <f t="shared" si="3"/>
        <v>81.010000000000005</v>
      </c>
      <c r="R6" s="33">
        <f t="shared" si="3"/>
        <v>1738</v>
      </c>
      <c r="S6" s="33">
        <f t="shared" si="3"/>
        <v>74493</v>
      </c>
      <c r="T6" s="33">
        <f t="shared" si="3"/>
        <v>74.900000000000006</v>
      </c>
      <c r="U6" s="33">
        <f t="shared" si="3"/>
        <v>994.57</v>
      </c>
      <c r="V6" s="33">
        <f t="shared" si="3"/>
        <v>315</v>
      </c>
      <c r="W6" s="33">
        <f t="shared" si="3"/>
        <v>0.35</v>
      </c>
      <c r="X6" s="33">
        <f t="shared" si="3"/>
        <v>900</v>
      </c>
      <c r="Y6" s="34">
        <f>IF(Y7="",NA(),Y7)</f>
        <v>71.97</v>
      </c>
      <c r="Z6" s="34">
        <f t="shared" ref="Z6:AH6" si="4">IF(Z7="",NA(),Z7)</f>
        <v>76.010000000000005</v>
      </c>
      <c r="AA6" s="34">
        <f t="shared" si="4"/>
        <v>74.790000000000006</v>
      </c>
      <c r="AB6" s="34">
        <f t="shared" si="4"/>
        <v>72.14</v>
      </c>
      <c r="AC6" s="34">
        <f t="shared" si="4"/>
        <v>74.58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310.43</v>
      </c>
      <c r="BG6" s="34">
        <f t="shared" ref="BG6:BO6" si="7">IF(BG7="",NA(),BG7)</f>
        <v>129.62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16.52</v>
      </c>
      <c r="BR6" s="34">
        <f t="shared" ref="BR6:BZ6" si="8">IF(BR7="",NA(),BR7)</f>
        <v>18.64</v>
      </c>
      <c r="BS6" s="34">
        <f t="shared" si="8"/>
        <v>23.63</v>
      </c>
      <c r="BT6" s="34">
        <f t="shared" si="8"/>
        <v>17.46</v>
      </c>
      <c r="BU6" s="34">
        <f t="shared" si="8"/>
        <v>17.54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800.4</v>
      </c>
      <c r="CC6" s="34">
        <f t="shared" ref="CC6:CK6" si="9">IF(CC7="",NA(),CC7)</f>
        <v>723.9</v>
      </c>
      <c r="CD6" s="34">
        <f t="shared" si="9"/>
        <v>620.24</v>
      </c>
      <c r="CE6" s="34">
        <f t="shared" si="9"/>
        <v>770.37</v>
      </c>
      <c r="CF6" s="34">
        <f t="shared" si="9"/>
        <v>767.42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18.899999999999999</v>
      </c>
      <c r="CN6" s="34">
        <f t="shared" ref="CN6:CV6" si="10">IF(CN7="",NA(),CN7)</f>
        <v>19.84</v>
      </c>
      <c r="CO6" s="34">
        <f t="shared" si="10"/>
        <v>20.51</v>
      </c>
      <c r="CP6" s="34">
        <f t="shared" si="10"/>
        <v>19.84</v>
      </c>
      <c r="CQ6" s="34">
        <f t="shared" si="10"/>
        <v>21.58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92.13</v>
      </c>
      <c r="CY6" s="34">
        <f t="shared" ref="CY6:DG6" si="11">IF(CY7="",NA(),CY7)</f>
        <v>91.76</v>
      </c>
      <c r="CZ6" s="34">
        <f t="shared" si="11"/>
        <v>91.79</v>
      </c>
      <c r="DA6" s="34">
        <f t="shared" si="11"/>
        <v>91.93</v>
      </c>
      <c r="DB6" s="34">
        <f t="shared" si="11"/>
        <v>93.33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4">
        <f t="shared" ref="EF6:EN6" si="14">IF(EF7="",NA(),EF7)</f>
        <v>0.11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232157</v>
      </c>
      <c r="D7" s="36">
        <v>47</v>
      </c>
      <c r="E7" s="36">
        <v>17</v>
      </c>
      <c r="F7" s="36">
        <v>5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0.42</v>
      </c>
      <c r="Q7" s="37">
        <v>81.010000000000005</v>
      </c>
      <c r="R7" s="37">
        <v>1738</v>
      </c>
      <c r="S7" s="37">
        <v>74493</v>
      </c>
      <c r="T7" s="37">
        <v>74.900000000000006</v>
      </c>
      <c r="U7" s="37">
        <v>994.57</v>
      </c>
      <c r="V7" s="37">
        <v>315</v>
      </c>
      <c r="W7" s="37">
        <v>0.35</v>
      </c>
      <c r="X7" s="37">
        <v>900</v>
      </c>
      <c r="Y7" s="37">
        <v>71.97</v>
      </c>
      <c r="Z7" s="37">
        <v>76.010000000000005</v>
      </c>
      <c r="AA7" s="37">
        <v>74.790000000000006</v>
      </c>
      <c r="AB7" s="37">
        <v>72.14</v>
      </c>
      <c r="AC7" s="37">
        <v>74.58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310.43</v>
      </c>
      <c r="BG7" s="37">
        <v>129.62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974.93</v>
      </c>
      <c r="BO7" s="37">
        <v>855.8</v>
      </c>
      <c r="BP7" s="37">
        <v>814.89</v>
      </c>
      <c r="BQ7" s="37">
        <v>16.52</v>
      </c>
      <c r="BR7" s="37">
        <v>18.64</v>
      </c>
      <c r="BS7" s="37">
        <v>23.63</v>
      </c>
      <c r="BT7" s="37">
        <v>17.46</v>
      </c>
      <c r="BU7" s="37">
        <v>17.54</v>
      </c>
      <c r="BV7" s="37">
        <v>41.04</v>
      </c>
      <c r="BW7" s="37">
        <v>41.08</v>
      </c>
      <c r="BX7" s="37">
        <v>41.34</v>
      </c>
      <c r="BY7" s="37">
        <v>55.32</v>
      </c>
      <c r="BZ7" s="37">
        <v>59.8</v>
      </c>
      <c r="CA7" s="37">
        <v>60.64</v>
      </c>
      <c r="CB7" s="37">
        <v>800.4</v>
      </c>
      <c r="CC7" s="37">
        <v>723.9</v>
      </c>
      <c r="CD7" s="37">
        <v>620.24</v>
      </c>
      <c r="CE7" s="37">
        <v>770.37</v>
      </c>
      <c r="CF7" s="37">
        <v>767.42</v>
      </c>
      <c r="CG7" s="37">
        <v>357.08</v>
      </c>
      <c r="CH7" s="37">
        <v>378.08</v>
      </c>
      <c r="CI7" s="37">
        <v>357.49</v>
      </c>
      <c r="CJ7" s="37">
        <v>283.17</v>
      </c>
      <c r="CK7" s="37">
        <v>263.76</v>
      </c>
      <c r="CL7" s="37">
        <v>255.52</v>
      </c>
      <c r="CM7" s="37">
        <v>18.899999999999999</v>
      </c>
      <c r="CN7" s="37">
        <v>19.84</v>
      </c>
      <c r="CO7" s="37">
        <v>20.51</v>
      </c>
      <c r="CP7" s="37">
        <v>19.84</v>
      </c>
      <c r="CQ7" s="37">
        <v>21.58</v>
      </c>
      <c r="CR7" s="37">
        <v>45.95</v>
      </c>
      <c r="CS7" s="37">
        <v>44.69</v>
      </c>
      <c r="CT7" s="37">
        <v>44.69</v>
      </c>
      <c r="CU7" s="37">
        <v>60.65</v>
      </c>
      <c r="CV7" s="37">
        <v>51.75</v>
      </c>
      <c r="CW7" s="37">
        <v>52.49</v>
      </c>
      <c r="CX7" s="37">
        <v>92.13</v>
      </c>
      <c r="CY7" s="37">
        <v>91.76</v>
      </c>
      <c r="CZ7" s="37">
        <v>91.79</v>
      </c>
      <c r="DA7" s="37">
        <v>91.93</v>
      </c>
      <c r="DB7" s="37">
        <v>93.33</v>
      </c>
      <c r="DC7" s="37">
        <v>71.97</v>
      </c>
      <c r="DD7" s="37">
        <v>70.59</v>
      </c>
      <c r="DE7" s="37">
        <v>69.67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0.11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2019-02-06T04:57:32Z</cp:lastPrinted>
  <dcterms:created xsi:type="dcterms:W3CDTF">2018-12-03T09:25:53Z</dcterms:created>
  <dcterms:modified xsi:type="dcterms:W3CDTF">2019-02-15T11:24:55Z</dcterms:modified>
  <cp:category/>
</cp:coreProperties>
</file>