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49\rizai\◆一時保存フォルダ\経営比較分析表\06☆☆ＨＰ公表データ\01上水道\"/>
    </mc:Choice>
  </mc:AlternateContent>
  <workbookProtection workbookAlgorithmName="SHA-512" workbookHashValue="EGjdWiEirnI5PveFrfAnmoDBdbBxaXinkhPv4hZDz+z5wmk7wN77pE/if74t0FCzOXvqNWKbvR38rk2SjOHPwA==" workbookSaltValue="6n300C3p29Wru7vr8LSzOw=="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<sst xmlns="http://schemas.openxmlformats.org/spreadsheetml/2006/main" count="232" uniqueCount="119">
  <si>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「支払能力」</t>
  </si>
  <si>
    <t>経営比較分析表（平成29年度決算）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</si>
  <si>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</si>
  <si>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</si>
  <si>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</si>
  <si>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</si>
  <si>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</si>
  <si>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</si>
  <si>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</si>
  <si>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</si>
  <si>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</si>
  <si>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</si>
  <si>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</si>
  <si>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</si>
  <si>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</si>
  <si>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</si>
  <si>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</si>
  <si>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</si>
  <si>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</si>
  <si>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</si>
  <si>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</si>
  <si>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</si>
  <si>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</si>
  <si>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「管路の更新投資の実施状況」</t>
    <rPh sb="1" eb="3">
      <t>カンロ</t>
    </rPh>
    <rPh sb="4" eb="6">
      <t>コウシン</t>
    </rPh>
    <rPh sb="6" eb="8">
      <t>トウシ</t>
    </rPh>
    <rPh sb="9" eb="11">
      <t>ジッシ</t>
    </rPh>
    <rPh sb="11" eb="13">
      <t>ジョウキョウ</t>
    </rPh>
    <phoneticPr fontId="1"/>
  </si>
  <si>
    <t>自己資本構成比率(％)</t>
  </si>
  <si>
    <t>業務CD</t>
    <rPh sb="0" eb="2">
      <t>ギョウム</t>
    </rPh>
    <phoneticPr fontId="1"/>
  </si>
  <si>
    <t>②管路経年化率(％)</t>
    <rPh sb="1" eb="3">
      <t>カンロ</t>
    </rPh>
    <rPh sb="3" eb="6">
      <t>ケイネンカ</t>
    </rPh>
    <rPh sb="6" eb="7">
      <t>リツ</t>
    </rPh>
    <phoneticPr fontId="1"/>
  </si>
  <si>
    <t>普及率(％)</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</si>
  <si>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</si>
  <si>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</si>
  <si>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</si>
  <si>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</si>
  <si>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</si>
  <si>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</si>
  <si>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</si>
  <si>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平成29年度全国平均</t>
  </si>
  <si>
    <t>水道事業(法適用)</t>
    <rPh sb="0" eb="2">
      <t>スイドウ</t>
    </rPh>
    <rPh sb="2" eb="4">
      <t>ジギョウ</t>
    </rPh>
    <rPh sb="5" eb="6">
      <t>ホウ</t>
    </rPh>
    <rPh sb="6" eb="8">
      <t>テキヨウ</t>
    </rPh>
    <phoneticPr fontId="1"/>
  </si>
  <si>
    <t>1. 経営の健全性・効率性について</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</si>
  <si>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</si>
  <si>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</si>
  <si>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</si>
  <si>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</si>
  <si>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</si>
  <si>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「累積欠損」</t>
    <rPh sb="1" eb="3">
      <t>ルイセキ</t>
    </rPh>
    <rPh sb="3" eb="5">
      <t>ケッソン</t>
    </rPh>
    <phoneticPr fontId="1"/>
  </si>
  <si>
    <t>大項目</t>
    <rPh sb="0" eb="3">
      <t>ダイコウモク</t>
    </rPh>
    <phoneticPr fontId="1"/>
  </si>
  <si>
    <t>中項目</t>
    <rPh sb="0" eb="1">
      <t>チュウ</t>
    </rPh>
    <rPh sb="1" eb="3">
      <t>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</si>
  <si>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</si>
  <si>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</si>
  <si>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</si>
  <si>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</si>
  <si>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</si>
  <si>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</si>
  <si>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</si>
  <si>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</si>
  <si>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2①</t>
  </si>
  <si>
    <t>1①</t>
  </si>
  <si>
    <t>1③</t>
  </si>
  <si>
    <t>2②</t>
  </si>
  <si>
    <t>1④</t>
  </si>
  <si>
    <t>1⑤</t>
  </si>
  <si>
    <t>事業CD</t>
    <rPh sb="0" eb="2">
      <t>ジギョウ</t>
    </rPh>
    <phoneticPr fontId="1"/>
  </si>
  <si>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</si>
  <si>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</si>
  <si>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</si>
  <si>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</si>
  <si>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</si>
  <si>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</si>
  <si>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</si>
  <si>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</si>
  <si>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</si>
  <si>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</si>
  <si>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</si>
  <si>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</si>
  <si>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</si>
  <si>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</si>
  <si>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</si>
  <si>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</si>
  <si>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</si>
  <si>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</si>
  <si>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</si>
  <si>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</si>
  <si>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</si>
  <si>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</si>
  <si>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</si>
  <si>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</si>
  <si>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</si>
  <si>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</si>
  <si>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</si>
  <si>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</si>
  <si>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</si>
  <si>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</si>
  <si>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</si>
  <si>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</si>
  <si>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</si>
  <si>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</si>
  <si>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</si>
  <si>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</si>
  <si>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</si>
  <si>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</si>
  <si>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</si>
  <si>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</si>
  <si>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</si>
  <si>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①経常収支比率は、100％超かつ類似団体平均以上の率で推移しており健全な経営ができている。
区画整理に伴う人口増加は落ち着いてきているが、中部臨空都市（空港島や空港対岸部のりんくう地域）へ企業進出等が進んでいるため、給水収益は増加傾向である。③⑤⑦等に良い影響が出ている。
②累積欠損比率は、平成26年度に会計基準が変更されて以降０％を維持している。
③流動比率は、類似団体平均と同等の水準を維持している。平成29年度は中部臨空都市への企業進出に伴う需要が多く、料金収入が伸びた。
④企業債残高給水収益比率は、類似団体平均と比較しても低い水準であり、平成25年度以降新規借り入れを行っていないため順調に残高は減少している。
⑤料金回収率は、会計基準が変更されて以降、類似団体平均を超える120％以上となっており、これを維持することに努める。
⑥給水原価は、類似団体平均に比べ低い水準で推移している。今後も現状を維持していく。
⑦施設利用率は、他の類似団体平均に比べ高い数値を維持している。
⑧有収率は、類似団体平均と比べ高い数値を維持している。今後も漏水の早期発見、早期修繕の対応を続けていく。管路の経年化が進んでいるので、計画的に老朽管の更新事業を行う必要がある。</t>
    <rPh sb="1" eb="3">
      <t>ケイジョウ</t>
    </rPh>
    <rPh sb="3" eb="5">
      <t>シュウシ</t>
    </rPh>
    <rPh sb="5" eb="7">
      <t>ヒリツ</t>
    </rPh>
    <rPh sb="13" eb="14">
      <t>コ</t>
    </rPh>
    <rPh sb="16" eb="18">
      <t>ルイジ</t>
    </rPh>
    <rPh sb="18" eb="20">
      <t>ダンタイ</t>
    </rPh>
    <rPh sb="20" eb="22">
      <t>ヘイキン</t>
    </rPh>
    <rPh sb="22" eb="24">
      <t>イジョウ</t>
    </rPh>
    <rPh sb="25" eb="26">
      <t>リツ</t>
    </rPh>
    <rPh sb="27" eb="29">
      <t>スイイ</t>
    </rPh>
    <rPh sb="33" eb="35">
      <t>ケンゼン</t>
    </rPh>
    <rPh sb="36" eb="38">
      <t>ケイエイ</t>
    </rPh>
    <rPh sb="69" eb="71">
      <t>チュウブ</t>
    </rPh>
    <rPh sb="71" eb="73">
      <t>リンクウ</t>
    </rPh>
    <rPh sb="73" eb="75">
      <t>トシ</t>
    </rPh>
    <rPh sb="76" eb="78">
      <t>クウコウ</t>
    </rPh>
    <rPh sb="78" eb="79">
      <t>トウ</t>
    </rPh>
    <rPh sb="98" eb="99">
      <t>トウ</t>
    </rPh>
    <rPh sb="124" eb="125">
      <t>トウ</t>
    </rPh>
    <rPh sb="126" eb="127">
      <t>ヨ</t>
    </rPh>
    <rPh sb="128" eb="130">
      <t>エイキョウ</t>
    </rPh>
    <rPh sb="131" eb="132">
      <t>デ</t>
    </rPh>
    <rPh sb="138" eb="140">
      <t>ルイセキ</t>
    </rPh>
    <rPh sb="140" eb="142">
      <t>ケッソン</t>
    </rPh>
    <rPh sb="142" eb="144">
      <t>ヒリツ</t>
    </rPh>
    <rPh sb="146" eb="148">
      <t>ヘイセイ</t>
    </rPh>
    <rPh sb="150" eb="152">
      <t>ネンド</t>
    </rPh>
    <rPh sb="153" eb="155">
      <t>カイケイ</t>
    </rPh>
    <rPh sb="155" eb="157">
      <t>キジュン</t>
    </rPh>
    <rPh sb="158" eb="160">
      <t>ヘンコウ</t>
    </rPh>
    <rPh sb="163" eb="165">
      <t>イコウ</t>
    </rPh>
    <rPh sb="168" eb="170">
      <t>イジ</t>
    </rPh>
    <rPh sb="177" eb="179">
      <t>リュウドウ</t>
    </rPh>
    <rPh sb="179" eb="181">
      <t>ヒリツ</t>
    </rPh>
    <rPh sb="183" eb="185">
      <t>ルイジ</t>
    </rPh>
    <rPh sb="185" eb="187">
      <t>ダンタイ</t>
    </rPh>
    <rPh sb="187" eb="189">
      <t>ヘイキン</t>
    </rPh>
    <rPh sb="190" eb="192">
      <t>ドウトウ</t>
    </rPh>
    <rPh sb="193" eb="195">
      <t>スイジュン</t>
    </rPh>
    <rPh sb="196" eb="198">
      <t>イジ</t>
    </rPh>
    <rPh sb="203" eb="205">
      <t>ヘイセイ</t>
    </rPh>
    <rPh sb="207" eb="209">
      <t>ネンド</t>
    </rPh>
    <rPh sb="218" eb="220">
      <t>キギョウ</t>
    </rPh>
    <rPh sb="220" eb="222">
      <t>シンシュツ</t>
    </rPh>
    <rPh sb="223" eb="224">
      <t>トモナ</t>
    </rPh>
    <rPh sb="225" eb="227">
      <t>ジュヨウ</t>
    </rPh>
    <rPh sb="228" eb="229">
      <t>オオ</t>
    </rPh>
    <rPh sb="231" eb="233">
      <t>リョウキン</t>
    </rPh>
    <rPh sb="233" eb="235">
      <t>シュウニュウ</t>
    </rPh>
    <rPh sb="236" eb="237">
      <t>ノ</t>
    </rPh>
    <rPh sb="242" eb="244">
      <t>キギョウ</t>
    </rPh>
    <rPh sb="244" eb="245">
      <t>サイ</t>
    </rPh>
    <rPh sb="245" eb="247">
      <t>ザンダカ</t>
    </rPh>
    <rPh sb="248" eb="249">
      <t>スイ</t>
    </rPh>
    <rPh sb="249" eb="251">
      <t>シュウエキ</t>
    </rPh>
    <rPh sb="251" eb="253">
      <t>ヒリツ</t>
    </rPh>
    <rPh sb="275" eb="277">
      <t>ヘイセイ</t>
    </rPh>
    <rPh sb="279" eb="283">
      <t>ネンドイコウ</t>
    </rPh>
    <rPh sb="283" eb="285">
      <t>シンキ</t>
    </rPh>
    <rPh sb="285" eb="286">
      <t>カ</t>
    </rPh>
    <rPh sb="287" eb="288">
      <t>イ</t>
    </rPh>
    <rPh sb="290" eb="291">
      <t>オコナ</t>
    </rPh>
    <rPh sb="298" eb="300">
      <t>ジュンチョウ</t>
    </rPh>
    <rPh sb="301" eb="303">
      <t>ザンダカ</t>
    </rPh>
    <rPh sb="304" eb="306">
      <t>ゲンショウ</t>
    </rPh>
    <rPh sb="313" eb="315">
      <t>リョウキン</t>
    </rPh>
    <rPh sb="315" eb="317">
      <t>カイシュウ</t>
    </rPh>
    <rPh sb="317" eb="318">
      <t>リツ</t>
    </rPh>
    <rPh sb="320" eb="322">
      <t>カイケイ</t>
    </rPh>
    <rPh sb="322" eb="324">
      <t>キジュン</t>
    </rPh>
    <rPh sb="325" eb="327">
      <t>ヘンコウ</t>
    </rPh>
    <rPh sb="330" eb="332">
      <t>イコウ</t>
    </rPh>
    <rPh sb="340" eb="341">
      <t>コ</t>
    </rPh>
    <rPh sb="347" eb="349">
      <t>イジョウ</t>
    </rPh>
    <rPh sb="359" eb="361">
      <t>イジ</t>
    </rPh>
    <rPh sb="366" eb="367">
      <t>ツト</t>
    </rPh>
    <rPh sb="372" eb="374">
      <t>キュウスイ</t>
    </rPh>
    <rPh sb="374" eb="376">
      <t>ゲンカ</t>
    </rPh>
    <rPh sb="385" eb="386">
      <t>クラ</t>
    </rPh>
    <rPh sb="387" eb="388">
      <t>ヒク</t>
    </rPh>
    <rPh sb="389" eb="391">
      <t>スイジュン</t>
    </rPh>
    <rPh sb="392" eb="394">
      <t>スイイ</t>
    </rPh>
    <rPh sb="399" eb="401">
      <t>コンゴ</t>
    </rPh>
    <rPh sb="402" eb="404">
      <t>ゲンジョウ</t>
    </rPh>
    <rPh sb="405" eb="407">
      <t>イジ</t>
    </rPh>
    <rPh sb="414" eb="416">
      <t>シセツ</t>
    </rPh>
    <rPh sb="416" eb="419">
      <t>リヨウリツ</t>
    </rPh>
    <rPh sb="421" eb="422">
      <t>タ</t>
    </rPh>
    <rPh sb="423" eb="425">
      <t>ルイジ</t>
    </rPh>
    <rPh sb="425" eb="427">
      <t>ダンタイ</t>
    </rPh>
    <rPh sb="427" eb="429">
      <t>ヘイキン</t>
    </rPh>
    <rPh sb="430" eb="431">
      <t>クラ</t>
    </rPh>
    <rPh sb="432" eb="433">
      <t>タカ</t>
    </rPh>
    <rPh sb="434" eb="436">
      <t>スウチ</t>
    </rPh>
    <rPh sb="437" eb="439">
      <t>イジ</t>
    </rPh>
    <rPh sb="446" eb="448">
      <t>ユウシュウ</t>
    </rPh>
    <rPh sb="448" eb="449">
      <t>リツ</t>
    </rPh>
    <rPh sb="451" eb="453">
      <t>ルイジ</t>
    </rPh>
    <rPh sb="453" eb="455">
      <t>ダンタイ</t>
    </rPh>
    <rPh sb="455" eb="457">
      <t>ヘイキン</t>
    </rPh>
    <rPh sb="458" eb="459">
      <t>クラ</t>
    </rPh>
    <rPh sb="460" eb="461">
      <t>タカ</t>
    </rPh>
    <rPh sb="462" eb="464">
      <t>スウチ</t>
    </rPh>
    <rPh sb="465" eb="467">
      <t>イジ</t>
    </rPh>
    <rPh sb="472" eb="474">
      <t>コンゴ</t>
    </rPh>
    <rPh sb="475" eb="477">
      <t>ロウスイ</t>
    </rPh>
    <rPh sb="478" eb="480">
      <t>ソウキ</t>
    </rPh>
    <rPh sb="480" eb="482">
      <t>ハッケン</t>
    </rPh>
    <rPh sb="483" eb="485">
      <t>ソウキ</t>
    </rPh>
    <rPh sb="485" eb="487">
      <t>シュウゼン</t>
    </rPh>
    <rPh sb="488" eb="490">
      <t>タイオウ</t>
    </rPh>
    <rPh sb="491" eb="492">
      <t>ツヅ</t>
    </rPh>
    <rPh sb="497" eb="499">
      <t>カンロ</t>
    </rPh>
    <rPh sb="500" eb="503">
      <t>ケイネンカ</t>
    </rPh>
    <rPh sb="504" eb="505">
      <t>スス</t>
    </rPh>
    <rPh sb="512" eb="515">
      <t>ケイカクテキ</t>
    </rPh>
    <rPh sb="516" eb="518">
      <t>ロウキュウ</t>
    </rPh>
    <rPh sb="518" eb="519">
      <t>カン</t>
    </rPh>
    <rPh sb="520" eb="522">
      <t>コウシン</t>
    </rPh>
    <rPh sb="522" eb="524">
      <t>ジギョウ</t>
    </rPh>
    <rPh sb="525" eb="526">
      <t>オコナ</t>
    </rPh>
    <rPh sb="527" eb="529">
      <t>ヒツヨウ</t>
    </rPh>
    <phoneticPr fontId="1"/>
  </si>
  <si>
    <t>全国平均</t>
  </si>
  <si>
    <t>参照用</t>
    <rPh sb="0" eb="3">
      <t>サンショウヨウ</t>
    </rPh>
    <phoneticPr fontId="1"/>
  </si>
  <si>
    <t>愛知県　常滑市</t>
  </si>
  <si>
    <t>法適用</t>
  </si>
  <si>
    <t>A4</t>
  </si>
  <si>
    <t>水道事業</t>
  </si>
  <si>
    <t>末端給水事業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</si>
  <si>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</si>
  <si>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</si>
  <si>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</si>
  <si>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</si>
  <si>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</si>
  <si>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</si>
  <si>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</si>
  <si>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26年度から会計基準が変更されたこともあり、経営の健全性が図られ、指標の改善がみられる。今後も企業進出等による給水収益の増加は見込まれるが、効率的な事業運営に努め、財源を確保して計画的に老朽管の管路更新事業を進めていく。
 平成28年３月に常滑市水道事業ビジョン（平成29～38年度）を策定した。「安全」「強靱」「持続」の各施策の推進を図っていく。
経営戦略については、平成32年度に策定予定である。</t>
    <rPh sb="0" eb="2">
      <t>ヘイセイ</t>
    </rPh>
    <rPh sb="4" eb="6">
      <t>ネンド</t>
    </rPh>
    <rPh sb="8" eb="10">
      <t>カイケイ</t>
    </rPh>
    <rPh sb="10" eb="12">
      <t>キジュン</t>
    </rPh>
    <rPh sb="13" eb="15">
      <t>ヘンコウ</t>
    </rPh>
    <rPh sb="24" eb="26">
      <t>ケイエイ</t>
    </rPh>
    <rPh sb="27" eb="30">
      <t>ケンゼンセイ</t>
    </rPh>
    <rPh sb="31" eb="32">
      <t>ハカ</t>
    </rPh>
    <rPh sb="35" eb="37">
      <t>シヒョウ</t>
    </rPh>
    <rPh sb="38" eb="40">
      <t>カイゼン</t>
    </rPh>
    <rPh sb="46" eb="48">
      <t>コンゴ</t>
    </rPh>
    <rPh sb="49" eb="51">
      <t>キギョウ</t>
    </rPh>
    <rPh sb="51" eb="53">
      <t>シンシュツ</t>
    </rPh>
    <rPh sb="53" eb="54">
      <t>トウ</t>
    </rPh>
    <rPh sb="57" eb="59">
      <t>キュウスイ</t>
    </rPh>
    <rPh sb="59" eb="61">
      <t>シュウエキ</t>
    </rPh>
    <rPh sb="62" eb="64">
      <t>ゾウカ</t>
    </rPh>
    <rPh sb="65" eb="67">
      <t>ミコ</t>
    </rPh>
    <rPh sb="72" eb="75">
      <t>コウリツテキ</t>
    </rPh>
    <rPh sb="76" eb="78">
      <t>ジギョウ</t>
    </rPh>
    <rPh sb="78" eb="80">
      <t>ウンエイ</t>
    </rPh>
    <rPh sb="81" eb="82">
      <t>ツト</t>
    </rPh>
    <rPh sb="84" eb="86">
      <t>ザイゲン</t>
    </rPh>
    <rPh sb="87" eb="89">
      <t>カクホ</t>
    </rPh>
    <rPh sb="91" eb="94">
      <t>ケイカクテキ</t>
    </rPh>
    <rPh sb="95" eb="97">
      <t>ロウキュウ</t>
    </rPh>
    <rPh sb="97" eb="98">
      <t>カン</t>
    </rPh>
    <rPh sb="99" eb="101">
      <t>カンロ</t>
    </rPh>
    <rPh sb="101" eb="103">
      <t>コウシン</t>
    </rPh>
    <rPh sb="103" eb="105">
      <t>ジギョウ</t>
    </rPh>
    <rPh sb="106" eb="107">
      <t>スス</t>
    </rPh>
    <rPh sb="115" eb="117">
      <t>ヘイセイ</t>
    </rPh>
    <rPh sb="119" eb="120">
      <t>ネン</t>
    </rPh>
    <rPh sb="121" eb="122">
      <t>ツキ</t>
    </rPh>
    <rPh sb="123" eb="126">
      <t>トコナメシ</t>
    </rPh>
    <rPh sb="126" eb="128">
      <t>スイドウ</t>
    </rPh>
    <rPh sb="128" eb="130">
      <t>ジギョウ</t>
    </rPh>
    <rPh sb="135" eb="137">
      <t>ヘイセイ</t>
    </rPh>
    <rPh sb="142" eb="144">
      <t>ネンド</t>
    </rPh>
    <rPh sb="146" eb="148">
      <t>サクテイ</t>
    </rPh>
    <rPh sb="152" eb="154">
      <t>アンゼン</t>
    </rPh>
    <rPh sb="156" eb="158">
      <t>キョウジン</t>
    </rPh>
    <rPh sb="160" eb="162">
      <t>ジゾク</t>
    </rPh>
    <rPh sb="164" eb="165">
      <t>カク</t>
    </rPh>
    <rPh sb="165" eb="167">
      <t>セサク</t>
    </rPh>
    <rPh sb="168" eb="170">
      <t>スイシン</t>
    </rPh>
    <rPh sb="171" eb="172">
      <t>ハカ</t>
    </rPh>
    <rPh sb="178" eb="180">
      <t>ケイエイ</t>
    </rPh>
    <rPh sb="180" eb="182">
      <t>センリャク</t>
    </rPh>
    <rPh sb="188" eb="190">
      <t>ヘイセイ</t>
    </rPh>
    <rPh sb="192" eb="194">
      <t>ネンド</t>
    </rPh>
    <rPh sb="195" eb="197">
      <t>サクテイ</t>
    </rPh>
    <rPh sb="197" eb="199">
      <t>ヨテイ</t>
    </rPh>
    <phoneticPr fontId="1"/>
  </si>
  <si>
    <t>①有形固定資産減価償却率は、年々高くなってきている。法定耐用年数に近い資産が多いことが分かる。
②管路経年化率は、類似団体平均と比べて高い。老朽化した管路を多く保有していることが分かる。
③管路更新率は低く、老朽した配水管の更新化が進んでいない。平成29年度から常滑市水道事業ビジョンに掲げた管路更新事業の財源確保に努め、基幹管路の更新、災害時重要給水施設管路の耐震化、塩化ビニル管路の布設替え等により老朽管路の更新を重点的・計画的に推進しているため、更新率は向上している。</t>
    <rPh sb="1" eb="3">
      <t>ユウケイ</t>
    </rPh>
    <rPh sb="3" eb="5">
      <t>コテイ</t>
    </rPh>
    <rPh sb="5" eb="7">
      <t>シサン</t>
    </rPh>
    <rPh sb="7" eb="9">
      <t>ゲンカ</t>
    </rPh>
    <rPh sb="9" eb="11">
      <t>ショウキャク</t>
    </rPh>
    <rPh sb="11" eb="12">
      <t>リツ</t>
    </rPh>
    <rPh sb="14" eb="16">
      <t>ネンネン</t>
    </rPh>
    <rPh sb="16" eb="17">
      <t>タカ</t>
    </rPh>
    <rPh sb="26" eb="28">
      <t>ホウテイ</t>
    </rPh>
    <rPh sb="28" eb="30">
      <t>タイヨウ</t>
    </rPh>
    <rPh sb="30" eb="32">
      <t>ネンスウ</t>
    </rPh>
    <rPh sb="33" eb="34">
      <t>チカ</t>
    </rPh>
    <rPh sb="35" eb="37">
      <t>シサン</t>
    </rPh>
    <rPh sb="38" eb="39">
      <t>オオ</t>
    </rPh>
    <rPh sb="43" eb="44">
      <t>ワ</t>
    </rPh>
    <rPh sb="49" eb="51">
      <t>カンロ</t>
    </rPh>
    <rPh sb="51" eb="53">
      <t>ケイネン</t>
    </rPh>
    <rPh sb="53" eb="54">
      <t>カ</t>
    </rPh>
    <rPh sb="54" eb="55">
      <t>リツ</t>
    </rPh>
    <rPh sb="57" eb="59">
      <t>ルイジ</t>
    </rPh>
    <rPh sb="59" eb="61">
      <t>ダンタイ</t>
    </rPh>
    <rPh sb="61" eb="63">
      <t>ヘイキン</t>
    </rPh>
    <rPh sb="64" eb="65">
      <t>クラ</t>
    </rPh>
    <rPh sb="67" eb="68">
      <t>タカ</t>
    </rPh>
    <rPh sb="70" eb="73">
      <t>ロウキュウカ</t>
    </rPh>
    <rPh sb="75" eb="77">
      <t>カンロ</t>
    </rPh>
    <rPh sb="78" eb="79">
      <t>オオ</t>
    </rPh>
    <rPh sb="80" eb="82">
      <t>ホユウ</t>
    </rPh>
    <rPh sb="89" eb="90">
      <t>ワ</t>
    </rPh>
    <rPh sb="95" eb="97">
      <t>カンロ</t>
    </rPh>
    <rPh sb="97" eb="99">
      <t>コウシン</t>
    </rPh>
    <rPh sb="99" eb="100">
      <t>リツ</t>
    </rPh>
    <rPh sb="101" eb="102">
      <t>ヒク</t>
    </rPh>
    <rPh sb="104" eb="106">
      <t>ロウキュウ</t>
    </rPh>
    <rPh sb="108" eb="111">
      <t>ハイスイカン</t>
    </rPh>
    <rPh sb="112" eb="114">
      <t>コウシン</t>
    </rPh>
    <rPh sb="114" eb="115">
      <t>カ</t>
    </rPh>
    <rPh sb="116" eb="117">
      <t>スス</t>
    </rPh>
    <rPh sb="123" eb="125">
      <t>ヘイセイ</t>
    </rPh>
    <rPh sb="127" eb="129">
      <t>ネンド</t>
    </rPh>
    <rPh sb="131" eb="134">
      <t>トコナメシ</t>
    </rPh>
    <rPh sb="134" eb="136">
      <t>スイドウ</t>
    </rPh>
    <rPh sb="136" eb="138">
      <t>ジギョウ</t>
    </rPh>
    <rPh sb="143" eb="144">
      <t>カカ</t>
    </rPh>
    <rPh sb="146" eb="148">
      <t>カンロ</t>
    </rPh>
    <rPh sb="148" eb="150">
      <t>コウシン</t>
    </rPh>
    <rPh sb="150" eb="152">
      <t>ジギョウ</t>
    </rPh>
    <rPh sb="153" eb="155">
      <t>ザイゲン</t>
    </rPh>
    <rPh sb="155" eb="157">
      <t>カクホ</t>
    </rPh>
    <rPh sb="158" eb="159">
      <t>ツト</t>
    </rPh>
    <rPh sb="161" eb="163">
      <t>キカン</t>
    </rPh>
    <rPh sb="163" eb="165">
      <t>カンロ</t>
    </rPh>
    <rPh sb="166" eb="168">
      <t>コウシン</t>
    </rPh>
    <rPh sb="169" eb="171">
      <t>サイガイ</t>
    </rPh>
    <rPh sb="171" eb="172">
      <t>ジ</t>
    </rPh>
    <rPh sb="172" eb="174">
      <t>ジュウヨウ</t>
    </rPh>
    <rPh sb="174" eb="176">
      <t>キュウスイ</t>
    </rPh>
    <rPh sb="176" eb="178">
      <t>シセツ</t>
    </rPh>
    <rPh sb="178" eb="180">
      <t>カンロ</t>
    </rPh>
    <rPh sb="181" eb="183">
      <t>タイシン</t>
    </rPh>
    <rPh sb="183" eb="184">
      <t>カ</t>
    </rPh>
    <rPh sb="185" eb="187">
      <t>エンカ</t>
    </rPh>
    <rPh sb="190" eb="192">
      <t>カンロ</t>
    </rPh>
    <rPh sb="193" eb="196">
      <t>フセツガ</t>
    </rPh>
    <rPh sb="197" eb="198">
      <t>トウ</t>
    </rPh>
    <rPh sb="201" eb="203">
      <t>ロウキュウ</t>
    </rPh>
    <rPh sb="203" eb="205">
      <t>カンロ</t>
    </rPh>
    <rPh sb="206" eb="208">
      <t>コウシン</t>
    </rPh>
    <rPh sb="209" eb="212">
      <t>ジュウテンテキ</t>
    </rPh>
    <rPh sb="213" eb="216">
      <t>ケイカクテキ</t>
    </rPh>
    <rPh sb="217" eb="219">
      <t>スイシン</t>
    </rPh>
    <rPh sb="226" eb="228">
      <t>コウシン</t>
    </rPh>
    <rPh sb="228" eb="229">
      <t>リツ</t>
    </rPh>
    <rPh sb="230" eb="232">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</si>
</sst>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0.15</c:v>
                </c:pt>
                <c:pt idx="1">
                  <c:v>0.19</c:v>
                </c:pt>
                <c:pt idx="2">
                  <c:v>0.08</c:v>
                </c:pt>
                <c:pt idx="3">
                  <c:v>0.44</c:v>
                </c:pt>
                <c:pt idx="4">
                  <c:v>0.79</c:v>
                </c:pt>
              </c:numCache>
            </c:numRef>
          </c:val>
          <c:extLst>
            <c:ext xmlns:c16="http://schemas.microsoft.com/office/drawing/2014/chart" uri="{C3380CC4-5D6E-409C-BE32-E72D297353CC}">
              <c16:uniqueId val="{00000000-9027-4755-89C0-6B3AEE6DFB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9027-4755-89C0-6B3AEE6DFB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100.04</c:v>
                </c:pt>
                <c:pt idx="1">
                  <c:v>119.37</c:v>
                </c:pt>
                <c:pt idx="2">
                  <c:v>117.12</c:v>
                </c:pt>
                <c:pt idx="3">
                  <c:v>121.44</c:v>
                </c:pt>
                <c:pt idx="4">
                  <c:v>122.57</c:v>
                </c:pt>
              </c:numCache>
            </c:numRef>
          </c:val>
          <c:extLst>
            <c:ext xmlns:c16="http://schemas.microsoft.com/office/drawing/2014/chart" uri="{C3380CC4-5D6E-409C-BE32-E72D297353CC}">
              <c16:uniqueId val="{00000000-AE76-4393-8A4A-DF3D97CB86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AE76-4393-8A4A-DF3D97CB86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34.65</c:v>
                </c:pt>
                <c:pt idx="1">
                  <c:v>38.659999999999997</c:v>
                </c:pt>
                <c:pt idx="2">
                  <c:v>40.28</c:v>
                </c:pt>
                <c:pt idx="3">
                  <c:v>41.89</c:v>
                </c:pt>
                <c:pt idx="4">
                  <c:v>43.44</c:v>
                </c:pt>
              </c:numCache>
            </c:numRef>
          </c:val>
          <c:extLst>
            <c:ext xmlns:c16="http://schemas.microsoft.com/office/drawing/2014/chart" uri="{C3380CC4-5D6E-409C-BE32-E72D297353CC}">
              <c16:uniqueId val="{00000000-FD87-4B97-96F4-D8138FCA76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FD87-4B97-96F4-D8138FCA76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22.39</c:v>
                </c:pt>
                <c:pt idx="1">
                  <c:v>22.76</c:v>
                </c:pt>
                <c:pt idx="2">
                  <c:v>23.48</c:v>
                </c:pt>
                <c:pt idx="3">
                  <c:v>23.94</c:v>
                </c:pt>
                <c:pt idx="4">
                  <c:v>23.84</c:v>
                </c:pt>
              </c:numCache>
            </c:numRef>
          </c:val>
          <c:extLst>
            <c:ext xmlns:c16="http://schemas.microsoft.com/office/drawing/2014/chart" uri="{C3380CC4-5D6E-409C-BE32-E72D297353CC}">
              <c16:uniqueId val="{00000000-C957-4B80-ACB6-23802311C2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C957-4B80-ACB6-23802311C2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125.18</c:v>
                </c:pt>
                <c:pt idx="1">
                  <c:v>0</c:v>
                </c:pt>
                <c:pt idx="2">
                  <c:v>0</c:v>
                </c:pt>
                <c:pt idx="3">
                  <c:v>0</c:v>
                </c:pt>
                <c:pt idx="4">
                  <c:v>0</c:v>
                </c:pt>
              </c:numCache>
            </c:numRef>
          </c:val>
          <c:extLst>
            <c:ext xmlns:c16="http://schemas.microsoft.com/office/drawing/2014/chart" uri="{C3380CC4-5D6E-409C-BE32-E72D297353CC}">
              <c16:uniqueId val="{00000000-B4D6-4721-9638-DA227894BB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B4D6-4721-9638-DA227894BB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563.62</c:v>
                </c:pt>
                <c:pt idx="1">
                  <c:v>375.96</c:v>
                </c:pt>
                <c:pt idx="2">
                  <c:v>307.58999999999997</c:v>
                </c:pt>
                <c:pt idx="3">
                  <c:v>362.21</c:v>
                </c:pt>
                <c:pt idx="4">
                  <c:v>444.54</c:v>
                </c:pt>
              </c:numCache>
            </c:numRef>
          </c:val>
          <c:extLst>
            <c:ext xmlns:c16="http://schemas.microsoft.com/office/drawing/2014/chart" uri="{C3380CC4-5D6E-409C-BE32-E72D297353CC}">
              <c16:uniqueId val="{00000000-A33C-4076-8CAD-ED388F5716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A33C-4076-8CAD-ED388F5716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125.6</c:v>
                </c:pt>
                <c:pt idx="1">
                  <c:v>117.62</c:v>
                </c:pt>
                <c:pt idx="2">
                  <c:v>107.57</c:v>
                </c:pt>
                <c:pt idx="3">
                  <c:v>95.64</c:v>
                </c:pt>
                <c:pt idx="4">
                  <c:v>85.29</c:v>
                </c:pt>
              </c:numCache>
            </c:numRef>
          </c:val>
          <c:extLst>
            <c:ext xmlns:c16="http://schemas.microsoft.com/office/drawing/2014/chart" uri="{C3380CC4-5D6E-409C-BE32-E72D297353CC}">
              <c16:uniqueId val="{00000000-862A-447D-897D-A9115E6D3B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862A-447D-897D-A9115E6D3B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98.64</c:v>
                </c:pt>
                <c:pt idx="1">
                  <c:v>124.17</c:v>
                </c:pt>
                <c:pt idx="2">
                  <c:v>121.08</c:v>
                </c:pt>
                <c:pt idx="3">
                  <c:v>126.63</c:v>
                </c:pt>
                <c:pt idx="4">
                  <c:v>126.93</c:v>
                </c:pt>
              </c:numCache>
            </c:numRef>
          </c:val>
          <c:extLst>
            <c:ext xmlns:c16="http://schemas.microsoft.com/office/drawing/2014/chart" uri="{C3380CC4-5D6E-409C-BE32-E72D297353CC}">
              <c16:uniqueId val="{00000000-9238-4DDB-AB55-98379DD975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9238-4DDB-AB55-98379DD975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163.91</c:v>
                </c:pt>
                <c:pt idx="1">
                  <c:v>130.41999999999999</c:v>
                </c:pt>
                <c:pt idx="2">
                  <c:v>134.1</c:v>
                </c:pt>
                <c:pt idx="3">
                  <c:v>129.02000000000001</c:v>
                </c:pt>
                <c:pt idx="4">
                  <c:v>129.84</c:v>
                </c:pt>
              </c:numCache>
            </c:numRef>
          </c:val>
          <c:extLst>
            <c:ext xmlns:c16="http://schemas.microsoft.com/office/drawing/2014/chart" uri="{C3380CC4-5D6E-409C-BE32-E72D297353CC}">
              <c16:uniqueId val="{00000000-CF17-469C-A25A-C279AD5987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CF17-469C-A25A-C279AD5987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65.16</c:v>
                </c:pt>
                <c:pt idx="1">
                  <c:v>64.69</c:v>
                </c:pt>
                <c:pt idx="2">
                  <c:v>65.92</c:v>
                </c:pt>
                <c:pt idx="3">
                  <c:v>67.61</c:v>
                </c:pt>
                <c:pt idx="4">
                  <c:v>68.5</c:v>
                </c:pt>
              </c:numCache>
            </c:numRef>
          </c:val>
          <c:extLst>
            <c:ext xmlns:c16="http://schemas.microsoft.com/office/drawing/2014/chart" uri="{C3380CC4-5D6E-409C-BE32-E72D297353CC}">
              <c16:uniqueId val="{00000000-D30B-42CD-A4D6-61FABDD20D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D30B-42CD-A4D6-61FABDD20D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91.37</c:v>
                </c:pt>
                <c:pt idx="1">
                  <c:v>91.78</c:v>
                </c:pt>
                <c:pt idx="2">
                  <c:v>90.81</c:v>
                </c:pt>
                <c:pt idx="3">
                  <c:v>91.5</c:v>
                </c:pt>
                <c:pt idx="4">
                  <c:v>92</c:v>
                </c:pt>
              </c:numCache>
            </c:numRef>
          </c:val>
          <c:extLst>
            <c:ext xmlns:c16="http://schemas.microsoft.com/office/drawing/2014/chart" uri="{C3380CC4-5D6E-409C-BE32-E72D297353CC}">
              <c16:uniqueId val="{00000000-8284-4D5A-982A-132A92EE33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284-4D5A-982A-132A92EE33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常滑市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2</v>
      </c>
      <c r="C7" s="46"/>
      <c r="D7" s="46"/>
      <c r="E7" s="46"/>
      <c r="F7" s="46"/>
      <c r="G7" s="46"/>
      <c r="H7" s="46"/>
      <c r="I7" s="45" t="s">
        <v>5</v>
      </c>
      <c r="J7" s="46"/>
      <c r="K7" s="46"/>
      <c r="L7" s="46"/>
      <c r="M7" s="46"/>
      <c r="N7" s="46"/>
      <c r="O7" s="47"/>
      <c r="P7" s="48" t="s">
        <v>3</v>
      </c>
      <c r="Q7" s="48"/>
      <c r="R7" s="48"/>
      <c r="S7" s="48"/>
      <c r="T7" s="48"/>
      <c r="U7" s="48"/>
      <c r="V7" s="48"/>
      <c r="W7" s="48" t="s">
        <v>8</v>
      </c>
      <c r="X7" s="48"/>
      <c r="Y7" s="48"/>
      <c r="Z7" s="48"/>
      <c r="AA7" s="48"/>
      <c r="AB7" s="48"/>
      <c r="AC7" s="48"/>
      <c r="AD7" s="48" t="s">
        <v>13</v>
      </c>
      <c r="AE7" s="48"/>
      <c r="AF7" s="48"/>
      <c r="AG7" s="48"/>
      <c r="AH7" s="48"/>
      <c r="AI7" s="48"/>
      <c r="AJ7" s="48"/>
      <c r="AK7" s="7"/>
      <c r="AL7" s="48" t="s">
        <v>15</v>
      </c>
      <c r="AM7" s="48"/>
      <c r="AN7" s="48"/>
      <c r="AO7" s="48"/>
      <c r="AP7" s="48"/>
      <c r="AQ7" s="48"/>
      <c r="AR7" s="48"/>
      <c r="AS7" s="48"/>
      <c r="AT7" s="45" t="s">
        <v>12</v>
      </c>
      <c r="AU7" s="46"/>
      <c r="AV7" s="46"/>
      <c r="AW7" s="46"/>
      <c r="AX7" s="46"/>
      <c r="AY7" s="46"/>
      <c r="AZ7" s="46"/>
      <c r="BA7" s="46"/>
      <c r="BB7" s="48" t="s">
        <v>10</v>
      </c>
      <c r="BC7" s="48"/>
      <c r="BD7" s="48"/>
      <c r="BE7" s="48"/>
      <c r="BF7" s="48"/>
      <c r="BG7" s="48"/>
      <c r="BH7" s="48"/>
      <c r="BI7" s="48"/>
      <c r="BJ7" s="3"/>
      <c r="BK7" s="3"/>
      <c r="BL7" s="15" t="s">
        <v>16</v>
      </c>
      <c r="BM7" s="16"/>
      <c r="BN7" s="16"/>
      <c r="BO7" s="16"/>
      <c r="BP7" s="16"/>
      <c r="BQ7" s="16"/>
      <c r="BR7" s="16"/>
      <c r="BS7" s="16"/>
      <c r="BT7" s="16"/>
      <c r="BU7" s="16"/>
      <c r="BV7" s="16"/>
      <c r="BW7" s="16"/>
      <c r="BX7" s="16"/>
      <c r="BY7" s="23"/>
    </row>
    <row r="8" spans="1:78" ht="18.75" customHeight="1" x14ac:dyDescent="0.15">
      <c r="A8" s="2"/>
      <c r="B8" s="49" t="str">
        <f>データ!$I$6</f>
        <v>法適用</v>
      </c>
      <c r="C8" s="50"/>
      <c r="D8" s="50"/>
      <c r="E8" s="50"/>
      <c r="F8" s="50"/>
      <c r="G8" s="50"/>
      <c r="H8" s="50"/>
      <c r="I8" s="49" t="str">
        <f>データ!$J$6</f>
        <v>水道事業</v>
      </c>
      <c r="J8" s="50"/>
      <c r="K8" s="50"/>
      <c r="L8" s="50"/>
      <c r="M8" s="50"/>
      <c r="N8" s="50"/>
      <c r="O8" s="51"/>
      <c r="P8" s="52" t="str">
        <f>データ!$K$6</f>
        <v>末端給水事業</v>
      </c>
      <c r="Q8" s="52"/>
      <c r="R8" s="52"/>
      <c r="S8" s="52"/>
      <c r="T8" s="52"/>
      <c r="U8" s="52"/>
      <c r="V8" s="52"/>
      <c r="W8" s="52" t="str">
        <f>データ!$L$6</f>
        <v>A4</v>
      </c>
      <c r="X8" s="52"/>
      <c r="Y8" s="52"/>
      <c r="Z8" s="52"/>
      <c r="AA8" s="52"/>
      <c r="AB8" s="52"/>
      <c r="AC8" s="52"/>
      <c r="AD8" s="52" t="str">
        <f>データ!$M$6</f>
        <v>非設置</v>
      </c>
      <c r="AE8" s="52"/>
      <c r="AF8" s="52"/>
      <c r="AG8" s="52"/>
      <c r="AH8" s="52"/>
      <c r="AI8" s="52"/>
      <c r="AJ8" s="52"/>
      <c r="AK8" s="7"/>
      <c r="AL8" s="53">
        <f>データ!$R$6</f>
        <v>58943</v>
      </c>
      <c r="AM8" s="53"/>
      <c r="AN8" s="53"/>
      <c r="AO8" s="53"/>
      <c r="AP8" s="53"/>
      <c r="AQ8" s="53"/>
      <c r="AR8" s="53"/>
      <c r="AS8" s="53"/>
      <c r="AT8" s="54">
        <f>データ!$S$6</f>
        <v>55.9</v>
      </c>
      <c r="AU8" s="55"/>
      <c r="AV8" s="55"/>
      <c r="AW8" s="55"/>
      <c r="AX8" s="55"/>
      <c r="AY8" s="55"/>
      <c r="AZ8" s="55"/>
      <c r="BA8" s="55"/>
      <c r="BB8" s="56">
        <f>データ!$T$6</f>
        <v>1054.44</v>
      </c>
      <c r="BC8" s="56"/>
      <c r="BD8" s="56"/>
      <c r="BE8" s="56"/>
      <c r="BF8" s="56"/>
      <c r="BG8" s="56"/>
      <c r="BH8" s="56"/>
      <c r="BI8" s="56"/>
      <c r="BJ8" s="3"/>
      <c r="BK8" s="3"/>
      <c r="BL8" s="57" t="s">
        <v>18</v>
      </c>
      <c r="BM8" s="58"/>
      <c r="BN8" s="17" t="s">
        <v>20</v>
      </c>
      <c r="BO8" s="20"/>
      <c r="BP8" s="20"/>
      <c r="BQ8" s="20"/>
      <c r="BR8" s="20"/>
      <c r="BS8" s="20"/>
      <c r="BT8" s="20"/>
      <c r="BU8" s="20"/>
      <c r="BV8" s="20"/>
      <c r="BW8" s="20"/>
      <c r="BX8" s="20"/>
      <c r="BY8" s="24"/>
    </row>
    <row r="9" spans="1:78" ht="18.75" customHeight="1" x14ac:dyDescent="0.15">
      <c r="A9" s="2"/>
      <c r="B9" s="45" t="s">
        <v>22</v>
      </c>
      <c r="C9" s="46"/>
      <c r="D9" s="46"/>
      <c r="E9" s="46"/>
      <c r="F9" s="46"/>
      <c r="G9" s="46"/>
      <c r="H9" s="46"/>
      <c r="I9" s="45" t="s">
        <v>24</v>
      </c>
      <c r="J9" s="46"/>
      <c r="K9" s="46"/>
      <c r="L9" s="46"/>
      <c r="M9" s="46"/>
      <c r="N9" s="46"/>
      <c r="O9" s="47"/>
      <c r="P9" s="48" t="s">
        <v>27</v>
      </c>
      <c r="Q9" s="48"/>
      <c r="R9" s="48"/>
      <c r="S9" s="48"/>
      <c r="T9" s="48"/>
      <c r="U9" s="48"/>
      <c r="V9" s="48"/>
      <c r="W9" s="48" t="s">
        <v>31</v>
      </c>
      <c r="X9" s="48"/>
      <c r="Y9" s="48"/>
      <c r="Z9" s="48"/>
      <c r="AA9" s="48"/>
      <c r="AB9" s="48"/>
      <c r="AC9" s="48"/>
      <c r="AD9" s="2"/>
      <c r="AE9" s="2"/>
      <c r="AF9" s="2"/>
      <c r="AG9" s="2"/>
      <c r="AH9" s="7"/>
      <c r="AI9" s="7"/>
      <c r="AJ9" s="7"/>
      <c r="AK9" s="7"/>
      <c r="AL9" s="48" t="s">
        <v>4</v>
      </c>
      <c r="AM9" s="48"/>
      <c r="AN9" s="48"/>
      <c r="AO9" s="48"/>
      <c r="AP9" s="48"/>
      <c r="AQ9" s="48"/>
      <c r="AR9" s="48"/>
      <c r="AS9" s="48"/>
      <c r="AT9" s="45" t="s">
        <v>28</v>
      </c>
      <c r="AU9" s="46"/>
      <c r="AV9" s="46"/>
      <c r="AW9" s="46"/>
      <c r="AX9" s="46"/>
      <c r="AY9" s="46"/>
      <c r="AZ9" s="46"/>
      <c r="BA9" s="46"/>
      <c r="BB9" s="48" t="s">
        <v>7</v>
      </c>
      <c r="BC9" s="48"/>
      <c r="BD9" s="48"/>
      <c r="BE9" s="48"/>
      <c r="BF9" s="48"/>
      <c r="BG9" s="48"/>
      <c r="BH9" s="48"/>
      <c r="BI9" s="48"/>
      <c r="BJ9" s="3"/>
      <c r="BK9" s="3"/>
      <c r="BL9" s="59" t="s">
        <v>33</v>
      </c>
      <c r="BM9" s="60"/>
      <c r="BN9" s="18" t="s">
        <v>9</v>
      </c>
      <c r="BO9" s="21"/>
      <c r="BP9" s="21"/>
      <c r="BQ9" s="21"/>
      <c r="BR9" s="21"/>
      <c r="BS9" s="21"/>
      <c r="BT9" s="21"/>
      <c r="BU9" s="21"/>
      <c r="BV9" s="21"/>
      <c r="BW9" s="21"/>
      <c r="BX9" s="21"/>
      <c r="BY9" s="25"/>
    </row>
    <row r="10" spans="1:78" ht="18.75" customHeight="1" x14ac:dyDescent="0.15">
      <c r="A10" s="2"/>
      <c r="B10" s="54" t="str">
        <f>データ!$N$6</f>
        <v>-</v>
      </c>
      <c r="C10" s="55"/>
      <c r="D10" s="55"/>
      <c r="E10" s="55"/>
      <c r="F10" s="55"/>
      <c r="G10" s="55"/>
      <c r="H10" s="55"/>
      <c r="I10" s="54">
        <f>データ!$O$6</f>
        <v>89.92</v>
      </c>
      <c r="J10" s="55"/>
      <c r="K10" s="55"/>
      <c r="L10" s="55"/>
      <c r="M10" s="55"/>
      <c r="N10" s="55"/>
      <c r="O10" s="61"/>
      <c r="P10" s="56">
        <f>データ!$P$6</f>
        <v>99.96</v>
      </c>
      <c r="Q10" s="56"/>
      <c r="R10" s="56"/>
      <c r="S10" s="56"/>
      <c r="T10" s="56"/>
      <c r="U10" s="56"/>
      <c r="V10" s="56"/>
      <c r="W10" s="53">
        <f>データ!$Q$6</f>
        <v>2311</v>
      </c>
      <c r="X10" s="53"/>
      <c r="Y10" s="53"/>
      <c r="Z10" s="53"/>
      <c r="AA10" s="53"/>
      <c r="AB10" s="53"/>
      <c r="AC10" s="53"/>
      <c r="AD10" s="2"/>
      <c r="AE10" s="2"/>
      <c r="AF10" s="2"/>
      <c r="AG10" s="2"/>
      <c r="AH10" s="7"/>
      <c r="AI10" s="7"/>
      <c r="AJ10" s="7"/>
      <c r="AK10" s="7"/>
      <c r="AL10" s="53">
        <f>データ!$U$6</f>
        <v>58935</v>
      </c>
      <c r="AM10" s="53"/>
      <c r="AN10" s="53"/>
      <c r="AO10" s="53"/>
      <c r="AP10" s="53"/>
      <c r="AQ10" s="53"/>
      <c r="AR10" s="53"/>
      <c r="AS10" s="53"/>
      <c r="AT10" s="54">
        <f>データ!$V$6</f>
        <v>55.9</v>
      </c>
      <c r="AU10" s="55"/>
      <c r="AV10" s="55"/>
      <c r="AW10" s="55"/>
      <c r="AX10" s="55"/>
      <c r="AY10" s="55"/>
      <c r="AZ10" s="55"/>
      <c r="BA10" s="55"/>
      <c r="BB10" s="56">
        <f>データ!$W$6</f>
        <v>1054.29</v>
      </c>
      <c r="BC10" s="56"/>
      <c r="BD10" s="56"/>
      <c r="BE10" s="56"/>
      <c r="BF10" s="56"/>
      <c r="BG10" s="56"/>
      <c r="BH10" s="56"/>
      <c r="BI10" s="56"/>
      <c r="BJ10" s="2"/>
      <c r="BK10" s="2"/>
      <c r="BL10" s="62" t="s">
        <v>17</v>
      </c>
      <c r="BM10" s="63"/>
      <c r="BN10" s="19" t="s">
        <v>35</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14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29</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37</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0" t="s">
        <v>102</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0"/>
      <c r="BM33" s="81"/>
      <c r="BN33" s="81"/>
      <c r="BO33" s="81"/>
      <c r="BP33" s="81"/>
      <c r="BQ33" s="81"/>
      <c r="BR33" s="81"/>
      <c r="BS33" s="81"/>
      <c r="BT33" s="81"/>
      <c r="BU33" s="81"/>
      <c r="BV33" s="81"/>
      <c r="BW33" s="81"/>
      <c r="BX33" s="81"/>
      <c r="BY33" s="81"/>
      <c r="BZ33" s="82"/>
    </row>
    <row r="34" spans="1:78" ht="13.5" customHeight="1" x14ac:dyDescent="0.15">
      <c r="A34" s="2"/>
      <c r="B34" s="4"/>
      <c r="C34" s="79" t="s">
        <v>38</v>
      </c>
      <c r="D34" s="79"/>
      <c r="E34" s="79"/>
      <c r="F34" s="79"/>
      <c r="G34" s="79"/>
      <c r="H34" s="79"/>
      <c r="I34" s="79"/>
      <c r="J34" s="79"/>
      <c r="K34" s="79"/>
      <c r="L34" s="79"/>
      <c r="M34" s="79"/>
      <c r="N34" s="79"/>
      <c r="O34" s="79"/>
      <c r="P34" s="79"/>
      <c r="Q34" s="12"/>
      <c r="R34" s="79" t="s">
        <v>43</v>
      </c>
      <c r="S34" s="79"/>
      <c r="T34" s="79"/>
      <c r="U34" s="79"/>
      <c r="V34" s="79"/>
      <c r="W34" s="79"/>
      <c r="X34" s="79"/>
      <c r="Y34" s="79"/>
      <c r="Z34" s="79"/>
      <c r="AA34" s="79"/>
      <c r="AB34" s="79"/>
      <c r="AC34" s="79"/>
      <c r="AD34" s="79"/>
      <c r="AE34" s="79"/>
      <c r="AF34" s="12"/>
      <c r="AG34" s="79" t="s">
        <v>0</v>
      </c>
      <c r="AH34" s="79"/>
      <c r="AI34" s="79"/>
      <c r="AJ34" s="79"/>
      <c r="AK34" s="79"/>
      <c r="AL34" s="79"/>
      <c r="AM34" s="79"/>
      <c r="AN34" s="79"/>
      <c r="AO34" s="79"/>
      <c r="AP34" s="79"/>
      <c r="AQ34" s="79"/>
      <c r="AR34" s="79"/>
      <c r="AS34" s="79"/>
      <c r="AT34" s="79"/>
      <c r="AU34" s="12"/>
      <c r="AV34" s="79" t="s">
        <v>47</v>
      </c>
      <c r="AW34" s="79"/>
      <c r="AX34" s="79"/>
      <c r="AY34" s="79"/>
      <c r="AZ34" s="79"/>
      <c r="BA34" s="79"/>
      <c r="BB34" s="79"/>
      <c r="BC34" s="79"/>
      <c r="BD34" s="79"/>
      <c r="BE34" s="79"/>
      <c r="BF34" s="79"/>
      <c r="BG34" s="79"/>
      <c r="BH34" s="79"/>
      <c r="BI34" s="79"/>
      <c r="BJ34" s="13"/>
      <c r="BK34" s="2"/>
      <c r="BL34" s="80"/>
      <c r="BM34" s="81"/>
      <c r="BN34" s="81"/>
      <c r="BO34" s="81"/>
      <c r="BP34" s="81"/>
      <c r="BQ34" s="81"/>
      <c r="BR34" s="81"/>
      <c r="BS34" s="81"/>
      <c r="BT34" s="81"/>
      <c r="BU34" s="81"/>
      <c r="BV34" s="81"/>
      <c r="BW34" s="81"/>
      <c r="BX34" s="81"/>
      <c r="BY34" s="81"/>
      <c r="BZ34" s="82"/>
    </row>
    <row r="35" spans="1:78" ht="13.5" customHeight="1" x14ac:dyDescent="0.15">
      <c r="A35" s="2"/>
      <c r="B35" s="4"/>
      <c r="C35" s="79"/>
      <c r="D35" s="79"/>
      <c r="E35" s="79"/>
      <c r="F35" s="79"/>
      <c r="G35" s="79"/>
      <c r="H35" s="79"/>
      <c r="I35" s="79"/>
      <c r="J35" s="79"/>
      <c r="K35" s="79"/>
      <c r="L35" s="79"/>
      <c r="M35" s="79"/>
      <c r="N35" s="79"/>
      <c r="O35" s="79"/>
      <c r="P35" s="79"/>
      <c r="Q35" s="12"/>
      <c r="R35" s="79"/>
      <c r="S35" s="79"/>
      <c r="T35" s="79"/>
      <c r="U35" s="79"/>
      <c r="V35" s="79"/>
      <c r="W35" s="79"/>
      <c r="X35" s="79"/>
      <c r="Y35" s="79"/>
      <c r="Z35" s="79"/>
      <c r="AA35" s="79"/>
      <c r="AB35" s="79"/>
      <c r="AC35" s="79"/>
      <c r="AD35" s="79"/>
      <c r="AE35" s="79"/>
      <c r="AF35" s="12"/>
      <c r="AG35" s="79"/>
      <c r="AH35" s="79"/>
      <c r="AI35" s="79"/>
      <c r="AJ35" s="79"/>
      <c r="AK35" s="79"/>
      <c r="AL35" s="79"/>
      <c r="AM35" s="79"/>
      <c r="AN35" s="79"/>
      <c r="AO35" s="79"/>
      <c r="AP35" s="79"/>
      <c r="AQ35" s="79"/>
      <c r="AR35" s="79"/>
      <c r="AS35" s="79"/>
      <c r="AT35" s="79"/>
      <c r="AU35" s="12"/>
      <c r="AV35" s="79"/>
      <c r="AW35" s="79"/>
      <c r="AX35" s="79"/>
      <c r="AY35" s="79"/>
      <c r="AZ35" s="79"/>
      <c r="BA35" s="79"/>
      <c r="BB35" s="79"/>
      <c r="BC35" s="79"/>
      <c r="BD35" s="79"/>
      <c r="BE35" s="79"/>
      <c r="BF35" s="79"/>
      <c r="BG35" s="79"/>
      <c r="BH35" s="79"/>
      <c r="BI35" s="79"/>
      <c r="BJ35" s="13"/>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73" t="s">
        <v>39</v>
      </c>
      <c r="BM45" s="74"/>
      <c r="BN45" s="74"/>
      <c r="BO45" s="74"/>
      <c r="BP45" s="74"/>
      <c r="BQ45" s="74"/>
      <c r="BR45" s="74"/>
      <c r="BS45" s="74"/>
      <c r="BT45" s="74"/>
      <c r="BU45" s="74"/>
      <c r="BV45" s="74"/>
      <c r="BW45" s="74"/>
      <c r="BX45" s="74"/>
      <c r="BY45" s="74"/>
      <c r="BZ45" s="7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76"/>
      <c r="BM46" s="77"/>
      <c r="BN46" s="77"/>
      <c r="BO46" s="77"/>
      <c r="BP46" s="77"/>
      <c r="BQ46" s="77"/>
      <c r="BR46" s="77"/>
      <c r="BS46" s="77"/>
      <c r="BT46" s="77"/>
      <c r="BU46" s="77"/>
      <c r="BV46" s="77"/>
      <c r="BW46" s="77"/>
      <c r="BX46" s="77"/>
      <c r="BY46" s="77"/>
      <c r="BZ46" s="7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0"/>
      <c r="BM55" s="81"/>
      <c r="BN55" s="81"/>
      <c r="BO55" s="81"/>
      <c r="BP55" s="81"/>
      <c r="BQ55" s="81"/>
      <c r="BR55" s="81"/>
      <c r="BS55" s="81"/>
      <c r="BT55" s="81"/>
      <c r="BU55" s="81"/>
      <c r="BV55" s="81"/>
      <c r="BW55" s="81"/>
      <c r="BX55" s="81"/>
      <c r="BY55" s="81"/>
      <c r="BZ55" s="82"/>
    </row>
    <row r="56" spans="1:78" ht="13.5" customHeight="1" x14ac:dyDescent="0.15">
      <c r="A56" s="2"/>
      <c r="B56" s="4"/>
      <c r="C56" s="79" t="s">
        <v>49</v>
      </c>
      <c r="D56" s="79"/>
      <c r="E56" s="79"/>
      <c r="F56" s="79"/>
      <c r="G56" s="79"/>
      <c r="H56" s="79"/>
      <c r="I56" s="79"/>
      <c r="J56" s="79"/>
      <c r="K56" s="79"/>
      <c r="L56" s="79"/>
      <c r="M56" s="79"/>
      <c r="N56" s="79"/>
      <c r="O56" s="79"/>
      <c r="P56" s="79"/>
      <c r="Q56" s="12"/>
      <c r="R56" s="79" t="s">
        <v>19</v>
      </c>
      <c r="S56" s="79"/>
      <c r="T56" s="79"/>
      <c r="U56" s="79"/>
      <c r="V56" s="79"/>
      <c r="W56" s="79"/>
      <c r="X56" s="79"/>
      <c r="Y56" s="79"/>
      <c r="Z56" s="79"/>
      <c r="AA56" s="79"/>
      <c r="AB56" s="79"/>
      <c r="AC56" s="79"/>
      <c r="AD56" s="79"/>
      <c r="AE56" s="79"/>
      <c r="AF56" s="12"/>
      <c r="AG56" s="79" t="s">
        <v>51</v>
      </c>
      <c r="AH56" s="79"/>
      <c r="AI56" s="79"/>
      <c r="AJ56" s="79"/>
      <c r="AK56" s="79"/>
      <c r="AL56" s="79"/>
      <c r="AM56" s="79"/>
      <c r="AN56" s="79"/>
      <c r="AO56" s="79"/>
      <c r="AP56" s="79"/>
      <c r="AQ56" s="79"/>
      <c r="AR56" s="79"/>
      <c r="AS56" s="79"/>
      <c r="AT56" s="79"/>
      <c r="AU56" s="12"/>
      <c r="AV56" s="79" t="s">
        <v>52</v>
      </c>
      <c r="AW56" s="79"/>
      <c r="AX56" s="79"/>
      <c r="AY56" s="79"/>
      <c r="AZ56" s="79"/>
      <c r="BA56" s="79"/>
      <c r="BB56" s="79"/>
      <c r="BC56" s="79"/>
      <c r="BD56" s="79"/>
      <c r="BE56" s="79"/>
      <c r="BF56" s="79"/>
      <c r="BG56" s="79"/>
      <c r="BH56" s="79"/>
      <c r="BI56" s="79"/>
      <c r="BJ56" s="13"/>
      <c r="BK56" s="2"/>
      <c r="BL56" s="80"/>
      <c r="BM56" s="81"/>
      <c r="BN56" s="81"/>
      <c r="BO56" s="81"/>
      <c r="BP56" s="81"/>
      <c r="BQ56" s="81"/>
      <c r="BR56" s="81"/>
      <c r="BS56" s="81"/>
      <c r="BT56" s="81"/>
      <c r="BU56" s="81"/>
      <c r="BV56" s="81"/>
      <c r="BW56" s="81"/>
      <c r="BX56" s="81"/>
      <c r="BY56" s="81"/>
      <c r="BZ56" s="82"/>
    </row>
    <row r="57" spans="1:78" ht="13.5" customHeight="1" x14ac:dyDescent="0.15">
      <c r="A57" s="2"/>
      <c r="B57" s="4"/>
      <c r="C57" s="79"/>
      <c r="D57" s="79"/>
      <c r="E57" s="79"/>
      <c r="F57" s="79"/>
      <c r="G57" s="79"/>
      <c r="H57" s="79"/>
      <c r="I57" s="79"/>
      <c r="J57" s="79"/>
      <c r="K57" s="79"/>
      <c r="L57" s="79"/>
      <c r="M57" s="79"/>
      <c r="N57" s="79"/>
      <c r="O57" s="79"/>
      <c r="P57" s="79"/>
      <c r="Q57" s="12"/>
      <c r="R57" s="79"/>
      <c r="S57" s="79"/>
      <c r="T57" s="79"/>
      <c r="U57" s="79"/>
      <c r="V57" s="79"/>
      <c r="W57" s="79"/>
      <c r="X57" s="79"/>
      <c r="Y57" s="79"/>
      <c r="Z57" s="79"/>
      <c r="AA57" s="79"/>
      <c r="AB57" s="79"/>
      <c r="AC57" s="79"/>
      <c r="AD57" s="79"/>
      <c r="AE57" s="79"/>
      <c r="AF57" s="12"/>
      <c r="AG57" s="79"/>
      <c r="AH57" s="79"/>
      <c r="AI57" s="79"/>
      <c r="AJ57" s="79"/>
      <c r="AK57" s="79"/>
      <c r="AL57" s="79"/>
      <c r="AM57" s="79"/>
      <c r="AN57" s="79"/>
      <c r="AO57" s="79"/>
      <c r="AP57" s="79"/>
      <c r="AQ57" s="79"/>
      <c r="AR57" s="79"/>
      <c r="AS57" s="79"/>
      <c r="AT57" s="79"/>
      <c r="AU57" s="12"/>
      <c r="AV57" s="79"/>
      <c r="AW57" s="79"/>
      <c r="AX57" s="79"/>
      <c r="AY57" s="79"/>
      <c r="AZ57" s="79"/>
      <c r="BA57" s="79"/>
      <c r="BB57" s="79"/>
      <c r="BC57" s="79"/>
      <c r="BD57" s="79"/>
      <c r="BE57" s="79"/>
      <c r="BF57" s="79"/>
      <c r="BG57" s="79"/>
      <c r="BH57" s="79"/>
      <c r="BI57" s="79"/>
      <c r="BJ57" s="13"/>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0"/>
      <c r="BM59" s="81"/>
      <c r="BN59" s="81"/>
      <c r="BO59" s="81"/>
      <c r="BP59" s="81"/>
      <c r="BQ59" s="81"/>
      <c r="BR59" s="81"/>
      <c r="BS59" s="81"/>
      <c r="BT59" s="81"/>
      <c r="BU59" s="81"/>
      <c r="BV59" s="81"/>
      <c r="BW59" s="81"/>
      <c r="BX59" s="81"/>
      <c r="BY59" s="81"/>
      <c r="BZ59" s="82"/>
    </row>
    <row r="60" spans="1:78" ht="13.5" customHeight="1" x14ac:dyDescent="0.15">
      <c r="A60" s="2"/>
      <c r="B60" s="70" t="s">
        <v>46</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0"/>
      <c r="BM60" s="81"/>
      <c r="BN60" s="81"/>
      <c r="BO60" s="81"/>
      <c r="BP60" s="81"/>
      <c r="BQ60" s="81"/>
      <c r="BR60" s="81"/>
      <c r="BS60" s="81"/>
      <c r="BT60" s="81"/>
      <c r="BU60" s="81"/>
      <c r="BV60" s="81"/>
      <c r="BW60" s="81"/>
      <c r="BX60" s="81"/>
      <c r="BY60" s="81"/>
      <c r="BZ60" s="82"/>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73" t="s">
        <v>50</v>
      </c>
      <c r="BM64" s="74"/>
      <c r="BN64" s="74"/>
      <c r="BO64" s="74"/>
      <c r="BP64" s="74"/>
      <c r="BQ64" s="74"/>
      <c r="BR64" s="74"/>
      <c r="BS64" s="74"/>
      <c r="BT64" s="74"/>
      <c r="BU64" s="74"/>
      <c r="BV64" s="74"/>
      <c r="BW64" s="74"/>
      <c r="BX64" s="74"/>
      <c r="BY64" s="74"/>
      <c r="BZ64" s="7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76"/>
      <c r="BM65" s="77"/>
      <c r="BN65" s="77"/>
      <c r="BO65" s="77"/>
      <c r="BP65" s="77"/>
      <c r="BQ65" s="77"/>
      <c r="BR65" s="77"/>
      <c r="BS65" s="77"/>
      <c r="BT65" s="77"/>
      <c r="BU65" s="77"/>
      <c r="BV65" s="77"/>
      <c r="BW65" s="77"/>
      <c r="BX65" s="77"/>
      <c r="BY65" s="77"/>
      <c r="BZ65" s="7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0"/>
      <c r="BM78" s="81"/>
      <c r="BN78" s="81"/>
      <c r="BO78" s="81"/>
      <c r="BP78" s="81"/>
      <c r="BQ78" s="81"/>
      <c r="BR78" s="81"/>
      <c r="BS78" s="81"/>
      <c r="BT78" s="81"/>
      <c r="BU78" s="81"/>
      <c r="BV78" s="81"/>
      <c r="BW78" s="81"/>
      <c r="BX78" s="81"/>
      <c r="BY78" s="81"/>
      <c r="BZ78" s="82"/>
    </row>
    <row r="79" spans="1:78" ht="13.5" customHeight="1" x14ac:dyDescent="0.15">
      <c r="A79" s="2"/>
      <c r="B79" s="4"/>
      <c r="C79" s="79" t="s">
        <v>21</v>
      </c>
      <c r="D79" s="79"/>
      <c r="E79" s="79"/>
      <c r="F79" s="79"/>
      <c r="G79" s="79"/>
      <c r="H79" s="79"/>
      <c r="I79" s="79"/>
      <c r="J79" s="79"/>
      <c r="K79" s="79"/>
      <c r="L79" s="79"/>
      <c r="M79" s="79"/>
      <c r="N79" s="79"/>
      <c r="O79" s="79"/>
      <c r="P79" s="79"/>
      <c r="Q79" s="79"/>
      <c r="R79" s="79"/>
      <c r="S79" s="79"/>
      <c r="T79" s="79"/>
      <c r="U79" s="12"/>
      <c r="V79" s="12"/>
      <c r="W79" s="79" t="s">
        <v>53</v>
      </c>
      <c r="X79" s="79"/>
      <c r="Y79" s="79"/>
      <c r="Z79" s="79"/>
      <c r="AA79" s="79"/>
      <c r="AB79" s="79"/>
      <c r="AC79" s="79"/>
      <c r="AD79" s="79"/>
      <c r="AE79" s="79"/>
      <c r="AF79" s="79"/>
      <c r="AG79" s="79"/>
      <c r="AH79" s="79"/>
      <c r="AI79" s="79"/>
      <c r="AJ79" s="79"/>
      <c r="AK79" s="79"/>
      <c r="AL79" s="79"/>
      <c r="AM79" s="79"/>
      <c r="AN79" s="79"/>
      <c r="AO79" s="12"/>
      <c r="AP79" s="12"/>
      <c r="AQ79" s="79" t="s">
        <v>23</v>
      </c>
      <c r="AR79" s="79"/>
      <c r="AS79" s="79"/>
      <c r="AT79" s="79"/>
      <c r="AU79" s="79"/>
      <c r="AV79" s="79"/>
      <c r="AW79" s="79"/>
      <c r="AX79" s="79"/>
      <c r="AY79" s="79"/>
      <c r="AZ79" s="79"/>
      <c r="BA79" s="79"/>
      <c r="BB79" s="79"/>
      <c r="BC79" s="79"/>
      <c r="BD79" s="79"/>
      <c r="BE79" s="79"/>
      <c r="BF79" s="79"/>
      <c r="BG79" s="79"/>
      <c r="BH79" s="79"/>
      <c r="BI79" s="7"/>
      <c r="BJ79" s="13"/>
      <c r="BK79" s="2"/>
      <c r="BL79" s="80"/>
      <c r="BM79" s="81"/>
      <c r="BN79" s="81"/>
      <c r="BO79" s="81"/>
      <c r="BP79" s="81"/>
      <c r="BQ79" s="81"/>
      <c r="BR79" s="81"/>
      <c r="BS79" s="81"/>
      <c r="BT79" s="81"/>
      <c r="BU79" s="81"/>
      <c r="BV79" s="81"/>
      <c r="BW79" s="81"/>
      <c r="BX79" s="81"/>
      <c r="BY79" s="81"/>
      <c r="BZ79" s="82"/>
    </row>
    <row r="80" spans="1:78" ht="13.5" customHeight="1" x14ac:dyDescent="0.15">
      <c r="A80" s="2"/>
      <c r="B80" s="4"/>
      <c r="C80" s="79"/>
      <c r="D80" s="79"/>
      <c r="E80" s="79"/>
      <c r="F80" s="79"/>
      <c r="G80" s="79"/>
      <c r="H80" s="79"/>
      <c r="I80" s="79"/>
      <c r="J80" s="79"/>
      <c r="K80" s="79"/>
      <c r="L80" s="79"/>
      <c r="M80" s="79"/>
      <c r="N80" s="79"/>
      <c r="O80" s="79"/>
      <c r="P80" s="79"/>
      <c r="Q80" s="79"/>
      <c r="R80" s="79"/>
      <c r="S80" s="79"/>
      <c r="T80" s="79"/>
      <c r="U80" s="12"/>
      <c r="V80" s="12"/>
      <c r="W80" s="79"/>
      <c r="X80" s="79"/>
      <c r="Y80" s="79"/>
      <c r="Z80" s="79"/>
      <c r="AA80" s="79"/>
      <c r="AB80" s="79"/>
      <c r="AC80" s="79"/>
      <c r="AD80" s="79"/>
      <c r="AE80" s="79"/>
      <c r="AF80" s="79"/>
      <c r="AG80" s="79"/>
      <c r="AH80" s="79"/>
      <c r="AI80" s="79"/>
      <c r="AJ80" s="79"/>
      <c r="AK80" s="79"/>
      <c r="AL80" s="79"/>
      <c r="AM80" s="79"/>
      <c r="AN80" s="79"/>
      <c r="AO80" s="12"/>
      <c r="AP80" s="12"/>
      <c r="AQ80" s="79"/>
      <c r="AR80" s="79"/>
      <c r="AS80" s="79"/>
      <c r="AT80" s="79"/>
      <c r="AU80" s="79"/>
      <c r="AV80" s="79"/>
      <c r="AW80" s="79"/>
      <c r="AX80" s="79"/>
      <c r="AY80" s="79"/>
      <c r="AZ80" s="79"/>
      <c r="BA80" s="79"/>
      <c r="BB80" s="79"/>
      <c r="BC80" s="79"/>
      <c r="BD80" s="79"/>
      <c r="BE80" s="79"/>
      <c r="BF80" s="79"/>
      <c r="BG80" s="79"/>
      <c r="BH80" s="79"/>
      <c r="BI80" s="7"/>
      <c r="BJ80" s="13"/>
      <c r="BK80" s="2"/>
      <c r="BL80" s="80"/>
      <c r="BM80" s="81"/>
      <c r="BN80" s="81"/>
      <c r="BO80" s="81"/>
      <c r="BP80" s="81"/>
      <c r="BQ80" s="81"/>
      <c r="BR80" s="81"/>
      <c r="BS80" s="81"/>
      <c r="BT80" s="81"/>
      <c r="BU80" s="81"/>
      <c r="BV80" s="81"/>
      <c r="BW80" s="81"/>
      <c r="BX80" s="81"/>
      <c r="BY80" s="81"/>
      <c r="BZ80" s="8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3"/>
      <c r="BM82" s="84"/>
      <c r="BN82" s="84"/>
      <c r="BO82" s="84"/>
      <c r="BP82" s="84"/>
      <c r="BQ82" s="84"/>
      <c r="BR82" s="84"/>
      <c r="BS82" s="84"/>
      <c r="BT82" s="84"/>
      <c r="BU82" s="84"/>
      <c r="BV82" s="84"/>
      <c r="BW82" s="84"/>
      <c r="BX82" s="84"/>
      <c r="BY82" s="84"/>
      <c r="BZ82" s="85"/>
    </row>
    <row r="83" spans="1:78" x14ac:dyDescent="0.15">
      <c r="C83" s="11" t="s">
        <v>30</v>
      </c>
    </row>
    <row r="84" spans="1:78" hidden="1" x14ac:dyDescent="0.15">
      <c r="B84" s="6" t="s">
        <v>6</v>
      </c>
      <c r="C84" s="6"/>
      <c r="D84" s="6"/>
      <c r="E84" s="6" t="s">
        <v>55</v>
      </c>
      <c r="F84" s="6" t="s">
        <v>40</v>
      </c>
      <c r="G84" s="6" t="s">
        <v>56</v>
      </c>
      <c r="H84" s="6" t="s">
        <v>58</v>
      </c>
      <c r="I84" s="6" t="s">
        <v>59</v>
      </c>
      <c r="J84" s="6" t="s">
        <v>32</v>
      </c>
      <c r="K84" s="6" t="s">
        <v>61</v>
      </c>
      <c r="L84" s="6" t="s">
        <v>62</v>
      </c>
      <c r="M84" s="6" t="s">
        <v>54</v>
      </c>
      <c r="N84" s="6" t="s">
        <v>57</v>
      </c>
      <c r="O84" s="6" t="s">
        <v>42</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VL/QFbb8jkT1OXXplsIAAHJE5WFdO3vdVzY6Cn/iHIkZ/DIaqCgArc1QmNBtiQ2P2D1kP6BZya4q7ryvQBCZkg==" saltValue="PwZV42mInQ85HDLfpOD4cg==" spinCount="100000"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36</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63</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44</v>
      </c>
      <c r="B3" s="30" t="s">
        <v>64</v>
      </c>
      <c r="C3" s="30" t="s">
        <v>48</v>
      </c>
      <c r="D3" s="30" t="s">
        <v>25</v>
      </c>
      <c r="E3" s="30" t="s">
        <v>34</v>
      </c>
      <c r="F3" s="30" t="s">
        <v>60</v>
      </c>
      <c r="G3" s="30" t="s">
        <v>65</v>
      </c>
      <c r="H3" s="88" t="s">
        <v>11</v>
      </c>
      <c r="I3" s="89"/>
      <c r="J3" s="89"/>
      <c r="K3" s="89"/>
      <c r="L3" s="89"/>
      <c r="M3" s="89"/>
      <c r="N3" s="89"/>
      <c r="O3" s="89"/>
      <c r="P3" s="89"/>
      <c r="Q3" s="89"/>
      <c r="R3" s="89"/>
      <c r="S3" s="89"/>
      <c r="T3" s="89"/>
      <c r="U3" s="89"/>
      <c r="V3" s="89"/>
      <c r="W3" s="90"/>
      <c r="X3" s="86" t="s">
        <v>66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46</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45</v>
      </c>
      <c r="B4" s="31"/>
      <c r="C4" s="31"/>
      <c r="D4" s="31"/>
      <c r="E4" s="31"/>
      <c r="F4" s="31"/>
      <c r="G4" s="31"/>
      <c r="H4" s="91"/>
      <c r="I4" s="92"/>
      <c r="J4" s="92"/>
      <c r="K4" s="92"/>
      <c r="L4" s="92"/>
      <c r="M4" s="92"/>
      <c r="N4" s="92"/>
      <c r="O4" s="92"/>
      <c r="P4" s="92"/>
      <c r="Q4" s="92"/>
      <c r="R4" s="92"/>
      <c r="S4" s="92"/>
      <c r="T4" s="92"/>
      <c r="U4" s="92"/>
      <c r="V4" s="92"/>
      <c r="W4" s="93"/>
      <c r="X4" s="87" t="s">
        <v>67</v>
      </c>
      <c r="Y4" s="87"/>
      <c r="Z4" s="87"/>
      <c r="AA4" s="87"/>
      <c r="AB4" s="87"/>
      <c r="AC4" s="87"/>
      <c r="AD4" s="87"/>
      <c r="AE4" s="87"/>
      <c r="AF4" s="87"/>
      <c r="AG4" s="87"/>
      <c r="AH4" s="87"/>
      <c r="AI4" s="87" t="s">
        <v>68</v>
      </c>
      <c r="AJ4" s="87"/>
      <c r="AK4" s="87"/>
      <c r="AL4" s="87"/>
      <c r="AM4" s="87"/>
      <c r="AN4" s="87"/>
      <c r="AO4" s="87"/>
      <c r="AP4" s="87"/>
      <c r="AQ4" s="87"/>
      <c r="AR4" s="87"/>
      <c r="AS4" s="87"/>
      <c r="AT4" s="87" t="s">
        <v>69</v>
      </c>
      <c r="AU4" s="87"/>
      <c r="AV4" s="87"/>
      <c r="AW4" s="87"/>
      <c r="AX4" s="87"/>
      <c r="AY4" s="87"/>
      <c r="AZ4" s="87"/>
      <c r="BA4" s="87"/>
      <c r="BB4" s="87"/>
      <c r="BC4" s="87"/>
      <c r="BD4" s="87"/>
      <c r="BE4" s="87" t="s">
        <v>41</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26</v>
      </c>
      <c r="DT4" s="87"/>
      <c r="DU4" s="87"/>
      <c r="DV4" s="87"/>
      <c r="DW4" s="87"/>
      <c r="DX4" s="87"/>
      <c r="DY4" s="87"/>
      <c r="DZ4" s="87"/>
      <c r="EA4" s="87"/>
      <c r="EB4" s="87"/>
      <c r="EC4" s="87"/>
      <c r="ED4" s="87" t="s">
        <v>75</v>
      </c>
      <c r="EE4" s="87"/>
      <c r="EF4" s="87"/>
      <c r="EG4" s="87"/>
      <c r="EH4" s="87"/>
      <c r="EI4" s="87"/>
      <c r="EJ4" s="87"/>
      <c r="EK4" s="87"/>
      <c r="EL4" s="87"/>
      <c r="EM4" s="87"/>
      <c r="EN4" s="87"/>
    </row>
    <row r="5" spans="1:144" x14ac:dyDescent="0.15">
      <c r="A5" s="28" t="s">
        <v>77</v>
      </c>
      <c r="B5" s="32"/>
      <c r="C5" s="32"/>
      <c r="D5" s="32"/>
      <c r="E5" s="32"/>
      <c r="F5" s="32"/>
      <c r="G5" s="32"/>
      <c r="H5" s="37" t="s">
        <v>76</v>
      </c>
      <c r="I5" s="37" t="s">
        <v>78</v>
      </c>
      <c r="J5" s="37" t="s">
        <v>79</v>
      </c>
      <c r="K5" s="37" t="s">
        <v>80</v>
      </c>
      <c r="L5" s="37" t="s">
        <v>81</v>
      </c>
      <c r="M5" s="37" t="s">
        <v>13</v>
      </c>
      <c r="N5" s="37" t="s">
        <v>82</v>
      </c>
      <c r="O5" s="37" t="s">
        <v>83</v>
      </c>
      <c r="P5" s="37" t="s">
        <v>84</v>
      </c>
      <c r="Q5" s="37" t="s">
        <v>85</v>
      </c>
      <c r="R5" s="37" t="s">
        <v>86</v>
      </c>
      <c r="S5" s="37" t="s">
        <v>87</v>
      </c>
      <c r="T5" s="37" t="s">
        <v>88</v>
      </c>
      <c r="U5" s="37" t="s">
        <v>89</v>
      </c>
      <c r="V5" s="37" t="s">
        <v>90</v>
      </c>
      <c r="W5" s="37" t="s">
        <v>91</v>
      </c>
      <c r="X5" s="37" t="s">
        <v>92</v>
      </c>
      <c r="Y5" s="37" t="s">
        <v>93</v>
      </c>
      <c r="Z5" s="37" t="s">
        <v>94</v>
      </c>
      <c r="AA5" s="37" t="s">
        <v>95</v>
      </c>
      <c r="AB5" s="37" t="s">
        <v>96</v>
      </c>
      <c r="AC5" s="37" t="s">
        <v>97</v>
      </c>
      <c r="AD5" s="37" t="s">
        <v>98</v>
      </c>
      <c r="AE5" s="37" t="s">
        <v>99</v>
      </c>
      <c r="AF5" s="37" t="s">
        <v>100</v>
      </c>
      <c r="AG5" s="37" t="s">
        <v>101</v>
      </c>
      <c r="AH5" s="37" t="s">
        <v>6</v>
      </c>
      <c r="AI5" s="37" t="s">
        <v>92</v>
      </c>
      <c r="AJ5" s="37" t="s">
        <v>93</v>
      </c>
      <c r="AK5" s="37" t="s">
        <v>94</v>
      </c>
      <c r="AL5" s="37" t="s">
        <v>95</v>
      </c>
      <c r="AM5" s="37" t="s">
        <v>96</v>
      </c>
      <c r="AN5" s="37" t="s">
        <v>97</v>
      </c>
      <c r="AO5" s="37" t="s">
        <v>98</v>
      </c>
      <c r="AP5" s="37" t="s">
        <v>99</v>
      </c>
      <c r="AQ5" s="37" t="s">
        <v>100</v>
      </c>
      <c r="AR5" s="37" t="s">
        <v>101</v>
      </c>
      <c r="AS5" s="37" t="s">
        <v>103</v>
      </c>
      <c r="AT5" s="37" t="s">
        <v>92</v>
      </c>
      <c r="AU5" s="37" t="s">
        <v>93</v>
      </c>
      <c r="AV5" s="37" t="s">
        <v>94</v>
      </c>
      <c r="AW5" s="37" t="s">
        <v>95</v>
      </c>
      <c r="AX5" s="37" t="s">
        <v>96</v>
      </c>
      <c r="AY5" s="37" t="s">
        <v>97</v>
      </c>
      <c r="AZ5" s="37" t="s">
        <v>98</v>
      </c>
      <c r="BA5" s="37" t="s">
        <v>99</v>
      </c>
      <c r="BB5" s="37" t="s">
        <v>100</v>
      </c>
      <c r="BC5" s="37" t="s">
        <v>101</v>
      </c>
      <c r="BD5" s="37" t="s">
        <v>103</v>
      </c>
      <c r="BE5" s="37" t="s">
        <v>92</v>
      </c>
      <c r="BF5" s="37" t="s">
        <v>93</v>
      </c>
      <c r="BG5" s="37" t="s">
        <v>94</v>
      </c>
      <c r="BH5" s="37" t="s">
        <v>95</v>
      </c>
      <c r="BI5" s="37" t="s">
        <v>96</v>
      </c>
      <c r="BJ5" s="37" t="s">
        <v>97</v>
      </c>
      <c r="BK5" s="37" t="s">
        <v>98</v>
      </c>
      <c r="BL5" s="37" t="s">
        <v>99</v>
      </c>
      <c r="BM5" s="37" t="s">
        <v>100</v>
      </c>
      <c r="BN5" s="37" t="s">
        <v>101</v>
      </c>
      <c r="BO5" s="37" t="s">
        <v>103</v>
      </c>
      <c r="BP5" s="37" t="s">
        <v>92</v>
      </c>
      <c r="BQ5" s="37" t="s">
        <v>93</v>
      </c>
      <c r="BR5" s="37" t="s">
        <v>94</v>
      </c>
      <c r="BS5" s="37" t="s">
        <v>95</v>
      </c>
      <c r="BT5" s="37" t="s">
        <v>96</v>
      </c>
      <c r="BU5" s="37" t="s">
        <v>97</v>
      </c>
      <c r="BV5" s="37" t="s">
        <v>98</v>
      </c>
      <c r="BW5" s="37" t="s">
        <v>99</v>
      </c>
      <c r="BX5" s="37" t="s">
        <v>100</v>
      </c>
      <c r="BY5" s="37" t="s">
        <v>101</v>
      </c>
      <c r="BZ5" s="37" t="s">
        <v>103</v>
      </c>
      <c r="CA5" s="37" t="s">
        <v>92</v>
      </c>
      <c r="CB5" s="37" t="s">
        <v>93</v>
      </c>
      <c r="CC5" s="37" t="s">
        <v>94</v>
      </c>
      <c r="CD5" s="37" t="s">
        <v>95</v>
      </c>
      <c r="CE5" s="37" t="s">
        <v>96</v>
      </c>
      <c r="CF5" s="37" t="s">
        <v>97</v>
      </c>
      <c r="CG5" s="37" t="s">
        <v>98</v>
      </c>
      <c r="CH5" s="37" t="s">
        <v>99</v>
      </c>
      <c r="CI5" s="37" t="s">
        <v>100</v>
      </c>
      <c r="CJ5" s="37" t="s">
        <v>101</v>
      </c>
      <c r="CK5" s="37" t="s">
        <v>103</v>
      </c>
      <c r="CL5" s="37" t="s">
        <v>92</v>
      </c>
      <c r="CM5" s="37" t="s">
        <v>93</v>
      </c>
      <c r="CN5" s="37" t="s">
        <v>94</v>
      </c>
      <c r="CO5" s="37" t="s">
        <v>95</v>
      </c>
      <c r="CP5" s="37" t="s">
        <v>96</v>
      </c>
      <c r="CQ5" s="37" t="s">
        <v>97</v>
      </c>
      <c r="CR5" s="37" t="s">
        <v>98</v>
      </c>
      <c r="CS5" s="37" t="s">
        <v>99</v>
      </c>
      <c r="CT5" s="37" t="s">
        <v>100</v>
      </c>
      <c r="CU5" s="37" t="s">
        <v>101</v>
      </c>
      <c r="CV5" s="37" t="s">
        <v>103</v>
      </c>
      <c r="CW5" s="37" t="s">
        <v>92</v>
      </c>
      <c r="CX5" s="37" t="s">
        <v>93</v>
      </c>
      <c r="CY5" s="37" t="s">
        <v>94</v>
      </c>
      <c r="CZ5" s="37" t="s">
        <v>95</v>
      </c>
      <c r="DA5" s="37" t="s">
        <v>96</v>
      </c>
      <c r="DB5" s="37" t="s">
        <v>97</v>
      </c>
      <c r="DC5" s="37" t="s">
        <v>98</v>
      </c>
      <c r="DD5" s="37" t="s">
        <v>99</v>
      </c>
      <c r="DE5" s="37" t="s">
        <v>100</v>
      </c>
      <c r="DF5" s="37" t="s">
        <v>101</v>
      </c>
      <c r="DG5" s="37" t="s">
        <v>103</v>
      </c>
      <c r="DH5" s="37" t="s">
        <v>92</v>
      </c>
      <c r="DI5" s="37" t="s">
        <v>93</v>
      </c>
      <c r="DJ5" s="37" t="s">
        <v>94</v>
      </c>
      <c r="DK5" s="37" t="s">
        <v>95</v>
      </c>
      <c r="DL5" s="37" t="s">
        <v>96</v>
      </c>
      <c r="DM5" s="37" t="s">
        <v>97</v>
      </c>
      <c r="DN5" s="37" t="s">
        <v>98</v>
      </c>
      <c r="DO5" s="37" t="s">
        <v>99</v>
      </c>
      <c r="DP5" s="37" t="s">
        <v>100</v>
      </c>
      <c r="DQ5" s="37" t="s">
        <v>101</v>
      </c>
      <c r="DR5" s="37" t="s">
        <v>103</v>
      </c>
      <c r="DS5" s="37" t="s">
        <v>92</v>
      </c>
      <c r="DT5" s="37" t="s">
        <v>93</v>
      </c>
      <c r="DU5" s="37" t="s">
        <v>94</v>
      </c>
      <c r="DV5" s="37" t="s">
        <v>95</v>
      </c>
      <c r="DW5" s="37" t="s">
        <v>96</v>
      </c>
      <c r="DX5" s="37" t="s">
        <v>97</v>
      </c>
      <c r="DY5" s="37" t="s">
        <v>98</v>
      </c>
      <c r="DZ5" s="37" t="s">
        <v>99</v>
      </c>
      <c r="EA5" s="37" t="s">
        <v>100</v>
      </c>
      <c r="EB5" s="37" t="s">
        <v>101</v>
      </c>
      <c r="EC5" s="37" t="s">
        <v>103</v>
      </c>
      <c r="ED5" s="37" t="s">
        <v>92</v>
      </c>
      <c r="EE5" s="37" t="s">
        <v>93</v>
      </c>
      <c r="EF5" s="37" t="s">
        <v>94</v>
      </c>
      <c r="EG5" s="37" t="s">
        <v>95</v>
      </c>
      <c r="EH5" s="37" t="s">
        <v>96</v>
      </c>
      <c r="EI5" s="37" t="s">
        <v>97</v>
      </c>
      <c r="EJ5" s="37" t="s">
        <v>98</v>
      </c>
      <c r="EK5" s="37" t="s">
        <v>99</v>
      </c>
      <c r="EL5" s="37" t="s">
        <v>100</v>
      </c>
      <c r="EM5" s="37" t="s">
        <v>101</v>
      </c>
      <c r="EN5" s="37" t="s">
        <v>103</v>
      </c>
    </row>
    <row r="6" spans="1:144" s="27" customFormat="1" x14ac:dyDescent="0.15">
      <c r="A6" s="28" t="s">
        <v>104</v>
      </c>
      <c r="B6" s="33">
        <f t="shared" ref="B6:W6" si="1">B7</f>
        <v>2017</v>
      </c>
      <c r="C6" s="33">
        <f t="shared" si="1"/>
        <v>232165</v>
      </c>
      <c r="D6" s="33">
        <f t="shared" si="1"/>
        <v>46</v>
      </c>
      <c r="E6" s="33">
        <f t="shared" si="1"/>
        <v>1</v>
      </c>
      <c r="F6" s="33">
        <f t="shared" si="1"/>
        <v>0</v>
      </c>
      <c r="G6" s="33">
        <f t="shared" si="1"/>
        <v>1</v>
      </c>
      <c r="H6" s="33" t="str">
        <f t="shared" si="1"/>
        <v>愛知県　常滑市</v>
      </c>
      <c r="I6" s="33" t="str">
        <f t="shared" si="1"/>
        <v>法適用</v>
      </c>
      <c r="J6" s="33" t="str">
        <f t="shared" si="1"/>
        <v>水道事業</v>
      </c>
      <c r="K6" s="33" t="str">
        <f t="shared" si="1"/>
        <v>末端給水事業</v>
      </c>
      <c r="L6" s="33" t="str">
        <f t="shared" si="1"/>
        <v>A4</v>
      </c>
      <c r="M6" s="33" t="str">
        <f t="shared" si="1"/>
        <v>非設置</v>
      </c>
      <c r="N6" s="38" t="str">
        <f t="shared" si="1"/>
        <v>-</v>
      </c>
      <c r="O6" s="38">
        <f t="shared" si="1"/>
        <v>89.92</v>
      </c>
      <c r="P6" s="38">
        <f t="shared" si="1"/>
        <v>99.96</v>
      </c>
      <c r="Q6" s="38">
        <f t="shared" si="1"/>
        <v>2311</v>
      </c>
      <c r="R6" s="38">
        <f t="shared" si="1"/>
        <v>58943</v>
      </c>
      <c r="S6" s="38">
        <f t="shared" si="1"/>
        <v>55.9</v>
      </c>
      <c r="T6" s="38">
        <f t="shared" si="1"/>
        <v>1054.44</v>
      </c>
      <c r="U6" s="38">
        <f t="shared" si="1"/>
        <v>58935</v>
      </c>
      <c r="V6" s="38">
        <f t="shared" si="1"/>
        <v>55.9</v>
      </c>
      <c r="W6" s="38">
        <f t="shared" si="1"/>
        <v>1054.29</v>
      </c>
      <c r="X6" s="40">
        <f t="shared" ref="X6:AG6" si="2">IF(X7="",NA(),X7)</f>
        <v>100.04</v>
      </c>
      <c r="Y6" s="40">
        <f t="shared" si="2"/>
        <v>119.37</v>
      </c>
      <c r="Z6" s="40">
        <f t="shared" si="2"/>
        <v>117.12</v>
      </c>
      <c r="AA6" s="40">
        <f t="shared" si="2"/>
        <v>121.44</v>
      </c>
      <c r="AB6" s="40">
        <f t="shared" si="2"/>
        <v>122.57</v>
      </c>
      <c r="AC6" s="40">
        <f t="shared" si="2"/>
        <v>107.8</v>
      </c>
      <c r="AD6" s="40">
        <f t="shared" si="2"/>
        <v>111.96</v>
      </c>
      <c r="AE6" s="40">
        <f t="shared" si="2"/>
        <v>112.69</v>
      </c>
      <c r="AF6" s="40">
        <f t="shared" si="2"/>
        <v>113.16</v>
      </c>
      <c r="AG6" s="40">
        <f t="shared" si="2"/>
        <v>112.15</v>
      </c>
      <c r="AH6" s="38" t="str">
        <f>IF(AH7="","",IF(AH7="-","【-】","【"&amp;SUBSTITUTE(TEXT(AH7,"#,##0.00"),"-","△")&amp;"】"))</f>
        <v>【113.39】</v>
      </c>
      <c r="AI6" s="40">
        <f t="shared" ref="AI6:AR6" si="3">IF(AI7="",NA(),AI7)</f>
        <v>125.18</v>
      </c>
      <c r="AJ6" s="38">
        <f t="shared" si="3"/>
        <v>0</v>
      </c>
      <c r="AK6" s="38">
        <f t="shared" si="3"/>
        <v>0</v>
      </c>
      <c r="AL6" s="38">
        <f t="shared" si="3"/>
        <v>0</v>
      </c>
      <c r="AM6" s="38">
        <f t="shared" si="3"/>
        <v>0</v>
      </c>
      <c r="AN6" s="40">
        <f t="shared" si="3"/>
        <v>4.3899999999999997</v>
      </c>
      <c r="AO6" s="40">
        <f t="shared" si="3"/>
        <v>0.41</v>
      </c>
      <c r="AP6" s="40">
        <f t="shared" si="3"/>
        <v>0.54</v>
      </c>
      <c r="AQ6" s="40">
        <f t="shared" si="3"/>
        <v>0.68</v>
      </c>
      <c r="AR6" s="40">
        <f t="shared" si="3"/>
        <v>1</v>
      </c>
      <c r="AS6" s="38" t="str">
        <f>IF(AS7="","",IF(AS7="-","【-】","【"&amp;SUBSTITUTE(TEXT(AS7,"#,##0.00"),"-","△")&amp;"】"))</f>
        <v>【0.85】</v>
      </c>
      <c r="AT6" s="40">
        <f t="shared" ref="AT6:BC6" si="4">IF(AT7="",NA(),AT7)</f>
        <v>563.62</v>
      </c>
      <c r="AU6" s="40">
        <f t="shared" si="4"/>
        <v>375.96</v>
      </c>
      <c r="AV6" s="40">
        <f t="shared" si="4"/>
        <v>307.58999999999997</v>
      </c>
      <c r="AW6" s="40">
        <f t="shared" si="4"/>
        <v>362.21</v>
      </c>
      <c r="AX6" s="40">
        <f t="shared" si="4"/>
        <v>444.54</v>
      </c>
      <c r="AY6" s="40">
        <f t="shared" si="4"/>
        <v>739.59</v>
      </c>
      <c r="AZ6" s="40">
        <f t="shared" si="4"/>
        <v>335.95</v>
      </c>
      <c r="BA6" s="40">
        <f t="shared" si="4"/>
        <v>346.59</v>
      </c>
      <c r="BB6" s="40">
        <f t="shared" si="4"/>
        <v>357.82</v>
      </c>
      <c r="BC6" s="40">
        <f t="shared" si="4"/>
        <v>355.5</v>
      </c>
      <c r="BD6" s="38" t="str">
        <f>IF(BD7="","",IF(BD7="-","【-】","【"&amp;SUBSTITUTE(TEXT(BD7,"#,##0.00"),"-","△")&amp;"】"))</f>
        <v>【264.34】</v>
      </c>
      <c r="BE6" s="40">
        <f t="shared" ref="BE6:BN6" si="5">IF(BE7="",NA(),BE7)</f>
        <v>125.6</v>
      </c>
      <c r="BF6" s="40">
        <f t="shared" si="5"/>
        <v>117.62</v>
      </c>
      <c r="BG6" s="40">
        <f t="shared" si="5"/>
        <v>107.57</v>
      </c>
      <c r="BH6" s="40">
        <f t="shared" si="5"/>
        <v>95.64</v>
      </c>
      <c r="BI6" s="40">
        <f t="shared" si="5"/>
        <v>85.29</v>
      </c>
      <c r="BJ6" s="40">
        <f t="shared" si="5"/>
        <v>324.08999999999997</v>
      </c>
      <c r="BK6" s="40">
        <f t="shared" si="5"/>
        <v>319.82</v>
      </c>
      <c r="BL6" s="40">
        <f t="shared" si="5"/>
        <v>312.02999999999997</v>
      </c>
      <c r="BM6" s="40">
        <f t="shared" si="5"/>
        <v>307.45999999999998</v>
      </c>
      <c r="BN6" s="40">
        <f t="shared" si="5"/>
        <v>312.58</v>
      </c>
      <c r="BO6" s="38" t="str">
        <f>IF(BO7="","",IF(BO7="-","【-】","【"&amp;SUBSTITUTE(TEXT(BO7,"#,##0.00"),"-","△")&amp;"】"))</f>
        <v>【274.27】</v>
      </c>
      <c r="BP6" s="40">
        <f t="shared" ref="BP6:BY6" si="6">IF(BP7="",NA(),BP7)</f>
        <v>98.64</v>
      </c>
      <c r="BQ6" s="40">
        <f t="shared" si="6"/>
        <v>124.17</v>
      </c>
      <c r="BR6" s="40">
        <f t="shared" si="6"/>
        <v>121.08</v>
      </c>
      <c r="BS6" s="40">
        <f t="shared" si="6"/>
        <v>126.63</v>
      </c>
      <c r="BT6" s="40">
        <f t="shared" si="6"/>
        <v>126.93</v>
      </c>
      <c r="BU6" s="40">
        <f t="shared" si="6"/>
        <v>99.46</v>
      </c>
      <c r="BV6" s="40">
        <f t="shared" si="6"/>
        <v>105.21</v>
      </c>
      <c r="BW6" s="40">
        <f t="shared" si="6"/>
        <v>105.71</v>
      </c>
      <c r="BX6" s="40">
        <f t="shared" si="6"/>
        <v>106.01</v>
      </c>
      <c r="BY6" s="40">
        <f t="shared" si="6"/>
        <v>104.57</v>
      </c>
      <c r="BZ6" s="38" t="str">
        <f>IF(BZ7="","",IF(BZ7="-","【-】","【"&amp;SUBSTITUTE(TEXT(BZ7,"#,##0.00"),"-","△")&amp;"】"))</f>
        <v>【104.36】</v>
      </c>
      <c r="CA6" s="40">
        <f t="shared" ref="CA6:CJ6" si="7">IF(CA7="",NA(),CA7)</f>
        <v>163.91</v>
      </c>
      <c r="CB6" s="40">
        <f t="shared" si="7"/>
        <v>130.41999999999999</v>
      </c>
      <c r="CC6" s="40">
        <f t="shared" si="7"/>
        <v>134.1</v>
      </c>
      <c r="CD6" s="40">
        <f t="shared" si="7"/>
        <v>129.02000000000001</v>
      </c>
      <c r="CE6" s="40">
        <f t="shared" si="7"/>
        <v>129.84</v>
      </c>
      <c r="CF6" s="40">
        <f t="shared" si="7"/>
        <v>171.78</v>
      </c>
      <c r="CG6" s="40">
        <f t="shared" si="7"/>
        <v>162.59</v>
      </c>
      <c r="CH6" s="40">
        <f t="shared" si="7"/>
        <v>162.15</v>
      </c>
      <c r="CI6" s="40">
        <f t="shared" si="7"/>
        <v>162.24</v>
      </c>
      <c r="CJ6" s="40">
        <f t="shared" si="7"/>
        <v>165.47</v>
      </c>
      <c r="CK6" s="38" t="str">
        <f>IF(CK7="","",IF(CK7="-","【-】","【"&amp;SUBSTITUTE(TEXT(CK7,"#,##0.00"),"-","△")&amp;"】"))</f>
        <v>【165.71】</v>
      </c>
      <c r="CL6" s="40">
        <f t="shared" ref="CL6:CU6" si="8">IF(CL7="",NA(),CL7)</f>
        <v>65.16</v>
      </c>
      <c r="CM6" s="40">
        <f t="shared" si="8"/>
        <v>64.69</v>
      </c>
      <c r="CN6" s="40">
        <f t="shared" si="8"/>
        <v>65.92</v>
      </c>
      <c r="CO6" s="40">
        <f t="shared" si="8"/>
        <v>67.61</v>
      </c>
      <c r="CP6" s="40">
        <f t="shared" si="8"/>
        <v>68.5</v>
      </c>
      <c r="CQ6" s="40">
        <f t="shared" si="8"/>
        <v>59.68</v>
      </c>
      <c r="CR6" s="40">
        <f t="shared" si="8"/>
        <v>59.17</v>
      </c>
      <c r="CS6" s="40">
        <f t="shared" si="8"/>
        <v>59.34</v>
      </c>
      <c r="CT6" s="40">
        <f t="shared" si="8"/>
        <v>59.11</v>
      </c>
      <c r="CU6" s="40">
        <f t="shared" si="8"/>
        <v>59.74</v>
      </c>
      <c r="CV6" s="38" t="str">
        <f>IF(CV7="","",IF(CV7="-","【-】","【"&amp;SUBSTITUTE(TEXT(CV7,"#,##0.00"),"-","△")&amp;"】"))</f>
        <v>【60.41】</v>
      </c>
      <c r="CW6" s="40">
        <f t="shared" ref="CW6:DF6" si="9">IF(CW7="",NA(),CW7)</f>
        <v>91.37</v>
      </c>
      <c r="CX6" s="40">
        <f t="shared" si="9"/>
        <v>91.78</v>
      </c>
      <c r="CY6" s="40">
        <f t="shared" si="9"/>
        <v>90.81</v>
      </c>
      <c r="CZ6" s="40">
        <f t="shared" si="9"/>
        <v>91.5</v>
      </c>
      <c r="DA6" s="40">
        <f t="shared" si="9"/>
        <v>92</v>
      </c>
      <c r="DB6" s="40">
        <f t="shared" si="9"/>
        <v>87.63</v>
      </c>
      <c r="DC6" s="40">
        <f t="shared" si="9"/>
        <v>87.6</v>
      </c>
      <c r="DD6" s="40">
        <f t="shared" si="9"/>
        <v>87.74</v>
      </c>
      <c r="DE6" s="40">
        <f t="shared" si="9"/>
        <v>87.91</v>
      </c>
      <c r="DF6" s="40">
        <f t="shared" si="9"/>
        <v>87.28</v>
      </c>
      <c r="DG6" s="38" t="str">
        <f>IF(DG7="","",IF(DG7="-","【-】","【"&amp;SUBSTITUTE(TEXT(DG7,"#,##0.00"),"-","△")&amp;"】"))</f>
        <v>【89.93】</v>
      </c>
      <c r="DH6" s="40">
        <f t="shared" ref="DH6:DQ6" si="10">IF(DH7="",NA(),DH7)</f>
        <v>34.65</v>
      </c>
      <c r="DI6" s="40">
        <f t="shared" si="10"/>
        <v>38.659999999999997</v>
      </c>
      <c r="DJ6" s="40">
        <f t="shared" si="10"/>
        <v>40.28</v>
      </c>
      <c r="DK6" s="40">
        <f t="shared" si="10"/>
        <v>41.89</v>
      </c>
      <c r="DL6" s="40">
        <f t="shared" si="10"/>
        <v>43.44</v>
      </c>
      <c r="DM6" s="40">
        <f t="shared" si="10"/>
        <v>39.65</v>
      </c>
      <c r="DN6" s="40">
        <f t="shared" si="10"/>
        <v>45.25</v>
      </c>
      <c r="DO6" s="40">
        <f t="shared" si="10"/>
        <v>46.27</v>
      </c>
      <c r="DP6" s="40">
        <f t="shared" si="10"/>
        <v>46.88</v>
      </c>
      <c r="DQ6" s="40">
        <f t="shared" si="10"/>
        <v>46.94</v>
      </c>
      <c r="DR6" s="38" t="str">
        <f>IF(DR7="","",IF(DR7="-","【-】","【"&amp;SUBSTITUTE(TEXT(DR7,"#,##0.00"),"-","△")&amp;"】"))</f>
        <v>【48.12】</v>
      </c>
      <c r="DS6" s="40">
        <f t="shared" ref="DS6:EB6" si="11">IF(DS7="",NA(),DS7)</f>
        <v>22.39</v>
      </c>
      <c r="DT6" s="40">
        <f t="shared" si="11"/>
        <v>22.76</v>
      </c>
      <c r="DU6" s="40">
        <f t="shared" si="11"/>
        <v>23.48</v>
      </c>
      <c r="DV6" s="40">
        <f t="shared" si="11"/>
        <v>23.94</v>
      </c>
      <c r="DW6" s="40">
        <f t="shared" si="11"/>
        <v>23.84</v>
      </c>
      <c r="DX6" s="40">
        <f t="shared" si="11"/>
        <v>9.7100000000000009</v>
      </c>
      <c r="DY6" s="40">
        <f t="shared" si="11"/>
        <v>10.71</v>
      </c>
      <c r="DZ6" s="40">
        <f t="shared" si="11"/>
        <v>10.93</v>
      </c>
      <c r="EA6" s="40">
        <f t="shared" si="11"/>
        <v>13.39</v>
      </c>
      <c r="EB6" s="40">
        <f t="shared" si="11"/>
        <v>14.48</v>
      </c>
      <c r="EC6" s="38" t="str">
        <f>IF(EC7="","",IF(EC7="-","【-】","【"&amp;SUBSTITUTE(TEXT(EC7,"#,##0.00"),"-","△")&amp;"】"))</f>
        <v>【15.89】</v>
      </c>
      <c r="ED6" s="40">
        <f t="shared" ref="ED6:EM6" si="12">IF(ED7="",NA(),ED7)</f>
        <v>0.15</v>
      </c>
      <c r="EE6" s="40">
        <f t="shared" si="12"/>
        <v>0.19</v>
      </c>
      <c r="EF6" s="40">
        <f t="shared" si="12"/>
        <v>0.08</v>
      </c>
      <c r="EG6" s="40">
        <f t="shared" si="12"/>
        <v>0.44</v>
      </c>
      <c r="EH6" s="40">
        <f t="shared" si="12"/>
        <v>0.79</v>
      </c>
      <c r="EI6" s="40">
        <f t="shared" si="12"/>
        <v>0.83</v>
      </c>
      <c r="EJ6" s="40">
        <f t="shared" si="12"/>
        <v>0.72</v>
      </c>
      <c r="EK6" s="40">
        <f t="shared" si="12"/>
        <v>0.71</v>
      </c>
      <c r="EL6" s="40">
        <f t="shared" si="12"/>
        <v>0.71</v>
      </c>
      <c r="EM6" s="40">
        <f t="shared" si="12"/>
        <v>0.75</v>
      </c>
      <c r="EN6" s="38" t="str">
        <f>IF(EN7="","",IF(EN7="-","【-】","【"&amp;SUBSTITUTE(TEXT(EN7,"#,##0.00"),"-","△")&amp;"】"))</f>
        <v>【0.69】</v>
      </c>
    </row>
    <row r="7" spans="1:144" s="27" customFormat="1" x14ac:dyDescent="0.15">
      <c r="A7" s="28"/>
      <c r="B7" s="34">
        <v>2017</v>
      </c>
      <c r="C7" s="34">
        <v>232165</v>
      </c>
      <c r="D7" s="34">
        <v>46</v>
      </c>
      <c r="E7" s="34">
        <v>1</v>
      </c>
      <c r="F7" s="34">
        <v>0</v>
      </c>
      <c r="G7" s="34">
        <v>1</v>
      </c>
      <c r="H7" s="34" t="s">
        <v>105</v>
      </c>
      <c r="I7" s="34" t="s">
        <v>106</v>
      </c>
      <c r="J7" s="34" t="s">
        <v>108</v>
      </c>
      <c r="K7" s="34" t="s">
        <v>109</v>
      </c>
      <c r="L7" s="34" t="s">
        <v>107</v>
      </c>
      <c r="M7" s="34" t="s">
        <v>110</v>
      </c>
      <c r="N7" s="39" t="s">
        <v>111</v>
      </c>
      <c r="O7" s="39">
        <v>89.92</v>
      </c>
      <c r="P7" s="39">
        <v>99.96</v>
      </c>
      <c r="Q7" s="39">
        <v>2311</v>
      </c>
      <c r="R7" s="39">
        <v>58943</v>
      </c>
      <c r="S7" s="39">
        <v>55.9</v>
      </c>
      <c r="T7" s="39">
        <v>1054.44</v>
      </c>
      <c r="U7" s="39">
        <v>58935</v>
      </c>
      <c r="V7" s="39">
        <v>55.9</v>
      </c>
      <c r="W7" s="39">
        <v>1054.29</v>
      </c>
      <c r="X7" s="39">
        <v>100.04</v>
      </c>
      <c r="Y7" s="39">
        <v>119.37</v>
      </c>
      <c r="Z7" s="39">
        <v>117.12</v>
      </c>
      <c r="AA7" s="39">
        <v>121.44</v>
      </c>
      <c r="AB7" s="39">
        <v>122.57</v>
      </c>
      <c r="AC7" s="39">
        <v>107.8</v>
      </c>
      <c r="AD7" s="39">
        <v>111.96</v>
      </c>
      <c r="AE7" s="39">
        <v>112.69</v>
      </c>
      <c r="AF7" s="39">
        <v>113.16</v>
      </c>
      <c r="AG7" s="39">
        <v>112.15</v>
      </c>
      <c r="AH7" s="39">
        <v>113.39</v>
      </c>
      <c r="AI7" s="39">
        <v>125.18</v>
      </c>
      <c r="AJ7" s="39">
        <v>0</v>
      </c>
      <c r="AK7" s="39">
        <v>0</v>
      </c>
      <c r="AL7" s="39">
        <v>0</v>
      </c>
      <c r="AM7" s="39">
        <v>0</v>
      </c>
      <c r="AN7" s="39">
        <v>4.3899999999999997</v>
      </c>
      <c r="AO7" s="39">
        <v>0.41</v>
      </c>
      <c r="AP7" s="39">
        <v>0.54</v>
      </c>
      <c r="AQ7" s="39">
        <v>0.68</v>
      </c>
      <c r="AR7" s="39">
        <v>1</v>
      </c>
      <c r="AS7" s="39">
        <v>0.85</v>
      </c>
      <c r="AT7" s="39">
        <v>563.62</v>
      </c>
      <c r="AU7" s="39">
        <v>375.96</v>
      </c>
      <c r="AV7" s="39">
        <v>307.58999999999997</v>
      </c>
      <c r="AW7" s="39">
        <v>362.21</v>
      </c>
      <c r="AX7" s="39">
        <v>444.54</v>
      </c>
      <c r="AY7" s="39">
        <v>739.59</v>
      </c>
      <c r="AZ7" s="39">
        <v>335.95</v>
      </c>
      <c r="BA7" s="39">
        <v>346.59</v>
      </c>
      <c r="BB7" s="39">
        <v>357.82</v>
      </c>
      <c r="BC7" s="39">
        <v>355.5</v>
      </c>
      <c r="BD7" s="39">
        <v>264.33999999999997</v>
      </c>
      <c r="BE7" s="39">
        <v>125.6</v>
      </c>
      <c r="BF7" s="39">
        <v>117.62</v>
      </c>
      <c r="BG7" s="39">
        <v>107.57</v>
      </c>
      <c r="BH7" s="39">
        <v>95.64</v>
      </c>
      <c r="BI7" s="39">
        <v>85.29</v>
      </c>
      <c r="BJ7" s="39">
        <v>324.08999999999997</v>
      </c>
      <c r="BK7" s="39">
        <v>319.82</v>
      </c>
      <c r="BL7" s="39">
        <v>312.02999999999997</v>
      </c>
      <c r="BM7" s="39">
        <v>307.45999999999998</v>
      </c>
      <c r="BN7" s="39">
        <v>312.58</v>
      </c>
      <c r="BO7" s="39">
        <v>274.27</v>
      </c>
      <c r="BP7" s="39">
        <v>98.64</v>
      </c>
      <c r="BQ7" s="39">
        <v>124.17</v>
      </c>
      <c r="BR7" s="39">
        <v>121.08</v>
      </c>
      <c r="BS7" s="39">
        <v>126.63</v>
      </c>
      <c r="BT7" s="39">
        <v>126.93</v>
      </c>
      <c r="BU7" s="39">
        <v>99.46</v>
      </c>
      <c r="BV7" s="39">
        <v>105.21</v>
      </c>
      <c r="BW7" s="39">
        <v>105.71</v>
      </c>
      <c r="BX7" s="39">
        <v>106.01</v>
      </c>
      <c r="BY7" s="39">
        <v>104.57</v>
      </c>
      <c r="BZ7" s="39">
        <v>104.36</v>
      </c>
      <c r="CA7" s="39">
        <v>163.91</v>
      </c>
      <c r="CB7" s="39">
        <v>130.41999999999999</v>
      </c>
      <c r="CC7" s="39">
        <v>134.1</v>
      </c>
      <c r="CD7" s="39">
        <v>129.02000000000001</v>
      </c>
      <c r="CE7" s="39">
        <v>129.84</v>
      </c>
      <c r="CF7" s="39">
        <v>171.78</v>
      </c>
      <c r="CG7" s="39">
        <v>162.59</v>
      </c>
      <c r="CH7" s="39">
        <v>162.15</v>
      </c>
      <c r="CI7" s="39">
        <v>162.24</v>
      </c>
      <c r="CJ7" s="39">
        <v>165.47</v>
      </c>
      <c r="CK7" s="39">
        <v>165.71</v>
      </c>
      <c r="CL7" s="39">
        <v>65.16</v>
      </c>
      <c r="CM7" s="39">
        <v>64.69</v>
      </c>
      <c r="CN7" s="39">
        <v>65.92</v>
      </c>
      <c r="CO7" s="39">
        <v>67.61</v>
      </c>
      <c r="CP7" s="39">
        <v>68.5</v>
      </c>
      <c r="CQ7" s="39">
        <v>59.68</v>
      </c>
      <c r="CR7" s="39">
        <v>59.17</v>
      </c>
      <c r="CS7" s="39">
        <v>59.34</v>
      </c>
      <c r="CT7" s="39">
        <v>59.11</v>
      </c>
      <c r="CU7" s="39">
        <v>59.74</v>
      </c>
      <c r="CV7" s="39">
        <v>60.41</v>
      </c>
      <c r="CW7" s="39">
        <v>91.37</v>
      </c>
      <c r="CX7" s="39">
        <v>91.78</v>
      </c>
      <c r="CY7" s="39">
        <v>90.81</v>
      </c>
      <c r="CZ7" s="39">
        <v>91.5</v>
      </c>
      <c r="DA7" s="39">
        <v>92</v>
      </c>
      <c r="DB7" s="39">
        <v>87.63</v>
      </c>
      <c r="DC7" s="39">
        <v>87.6</v>
      </c>
      <c r="DD7" s="39">
        <v>87.74</v>
      </c>
      <c r="DE7" s="39">
        <v>87.91</v>
      </c>
      <c r="DF7" s="39">
        <v>87.28</v>
      </c>
      <c r="DG7" s="39">
        <v>89.93</v>
      </c>
      <c r="DH7" s="39">
        <v>34.65</v>
      </c>
      <c r="DI7" s="39">
        <v>38.659999999999997</v>
      </c>
      <c r="DJ7" s="39">
        <v>40.28</v>
      </c>
      <c r="DK7" s="39">
        <v>41.89</v>
      </c>
      <c r="DL7" s="39">
        <v>43.44</v>
      </c>
      <c r="DM7" s="39">
        <v>39.65</v>
      </c>
      <c r="DN7" s="39">
        <v>45.25</v>
      </c>
      <c r="DO7" s="39">
        <v>46.27</v>
      </c>
      <c r="DP7" s="39">
        <v>46.88</v>
      </c>
      <c r="DQ7" s="39">
        <v>46.94</v>
      </c>
      <c r="DR7" s="39">
        <v>48.12</v>
      </c>
      <c r="DS7" s="39">
        <v>22.39</v>
      </c>
      <c r="DT7" s="39">
        <v>22.76</v>
      </c>
      <c r="DU7" s="39">
        <v>23.48</v>
      </c>
      <c r="DV7" s="39">
        <v>23.94</v>
      </c>
      <c r="DW7" s="39">
        <v>23.84</v>
      </c>
      <c r="DX7" s="39">
        <v>9.7100000000000009</v>
      </c>
      <c r="DY7" s="39">
        <v>10.71</v>
      </c>
      <c r="DZ7" s="39">
        <v>10.93</v>
      </c>
      <c r="EA7" s="39">
        <v>13.39</v>
      </c>
      <c r="EB7" s="39">
        <v>14.48</v>
      </c>
      <c r="EC7" s="39">
        <v>15.89</v>
      </c>
      <c r="ED7" s="39">
        <v>0.15</v>
      </c>
      <c r="EE7" s="39">
        <v>0.19</v>
      </c>
      <c r="EF7" s="39">
        <v>0.08</v>
      </c>
      <c r="EG7" s="39">
        <v>0.44</v>
      </c>
      <c r="EH7" s="39">
        <v>0.79</v>
      </c>
      <c r="EI7" s="39">
        <v>0.83</v>
      </c>
      <c r="EJ7" s="39">
        <v>0.72</v>
      </c>
      <c r="EK7" s="39">
        <v>0.71</v>
      </c>
      <c r="EL7" s="39">
        <v>0.71</v>
      </c>
      <c r="EM7" s="39">
        <v>0.75</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112</v>
      </c>
      <c r="C9" s="29" t="s">
        <v>113</v>
      </c>
      <c r="D9" s="29" t="s">
        <v>114</v>
      </c>
      <c r="E9" s="29" t="s">
        <v>115</v>
      </c>
      <c r="F9" s="29" t="s">
        <v>116</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2019-02-04T06:55:17Z</cp:lastPrinted>
  <dcterms:created xsi:type="dcterms:W3CDTF">2018-12-03T08:32:52Z</dcterms:created>
  <dcterms:modified xsi:type="dcterms:W3CDTF">2019-02-20T10:19:14Z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2019-02-12T00:46:18Z</vt:filetime>
  </property>
</Properties>
</file>