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41.49\rizai\H30 データ\H30-8 稲岡\01_下水道\09経営比較分析表\04提出\"/>
    </mc:Choice>
  </mc:AlternateContent>
  <workbookProtection workbookAlgorithmName="SHA-512" workbookHashValue="jM6dCiX4N7+bBQ3DFg/c8UdCxk8KCw65/nV2V9xGuuvr/R1bxhIcmenp/A0hAOhY38Zp1FLIbzVPLi6039AzZQ==" workbookSaltValue="rLYQsonapy/VEof8O3Sm1g=="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<sst xmlns="http://schemas.openxmlformats.org/spreadsheetml/2006/main" count="245" uniqueCount="126">
  <si>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</si>
  <si>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</si>
  <si>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</si>
  <si>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</si>
  <si>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</si>
  <si>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</si>
  <si>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</si>
  <si>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</si>
  <si>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</si>
  <si>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</si>
  <si>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</si>
  <si>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</si>
  <si>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</si>
  <si>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</si>
  <si>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</si>
  <si>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</si>
  <si>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</si>
  <si>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</si>
  <si>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</si>
  <si>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</si>
  <si>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</si>
  <si>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</si>
  <si>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</si>
  <si>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</si>
  <si>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</si>
  <si>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</si>
  <si>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</si>
  <si>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</si>
  <si>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</si>
  <si>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</si>
  <si>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</si>
  <si>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</si>
  <si>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</si>
  <si>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</si>
  <si>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</si>
  <si>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</si>
  <si>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</si>
  <si>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</si>
  <si>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</si>
  <si>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</si>
  <si>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</si>
  <si>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</si>
  <si>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</si>
  <si>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</si>
  <si>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</si>
  <si>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</si>
  <si>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</si>
  <si>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</si>
  <si>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</si>
  <si>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</si>
  <si>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</si>
  <si>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</si>
  <si>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</si>
  <si>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</si>
  <si>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</si>
  <si>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</si>
  <si>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</si>
  <si>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</si>
  <si>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</si>
  <si>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</si>
  <si>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</si>
  <si>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</si>
  <si>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</si>
  <si>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</si>
  <si>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</si>
  <si>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</si>
  <si>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</si>
  <si>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</si>
  <si>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</si>
  <si>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</si>
  <si>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</si>
  <si>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</si>
  <si>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</si>
  <si>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</si>
  <si>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</si>
  <si>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</si>
  <si>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</si>
  <si>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</si>
  <si>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</si>
  <si>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</si>
  <si>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</si>
  <si>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</si>
  <si>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</si>
  <si>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</si>
  <si>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</si>
  <si>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</si>
  <si>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</si>
  <si>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</si>
  <si>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</si>
  <si>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</si>
  <si>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</si>
  <si>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</si>
  <si>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</si>
  <si>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</si>
  <si>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</si>
  <si>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</si>
  <si>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</si>
  <si>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</si>
  <si>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</si>
  <si>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</si>
  <si>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</si>
  <si>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</si>
  <si>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</si>
  <si>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</si>
  <si>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</si>
  <si>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</si>
  <si>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</si>
  <si>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</si>
  <si>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</si>
  <si>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</si>
  <si>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江南市</t>
  </si>
  <si>
    <t>法非適用</t>
  </si>
  <si>
    <t>下水道事業</t>
  </si>
  <si>
    <t>公共下水道</t>
  </si>
  <si>
    <t>Bc2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</si>
  <si>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</si>
  <si>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</si>
  <si>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</si>
  <si>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</si>
  <si>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</si>
  <si>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</si>
  <si>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</si>
  <si>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</si>
  <si>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当市は、平成6年から下水道建設へ着手しており、施設自体は比較的新しい状態のため、現在老朽化による改修等は行っていない。
　しかし、将来の更新を見据え、長寿命化を行い、適切な維持管理に努めていく必要がある。</t>
    <phoneticPr fontId="4"/>
  </si>
  <si>
    <t xml:space="preserve">　現在は未普及解消のために、投資を行っている段階であり、今後も同じ状況が続く見込である。
　平成32年度に予定している地方公営企業法の適用により、経営状況をより明確に分析し、近隣自治体との調整を図りながらの下水道使用料の改定や、適正な管きょの整備・維持管理を検討していく。それらを考慮し、平成32年度までに経営戦略の策定をする予定をしている。
</t>
    <phoneticPr fontId="4"/>
  </si>
  <si>
    <t xml:space="preserve">　①収益的収支比率について、使用料収入は増加しているが、整備区域の拡大による建設改良費や地方債償還元金の増加により依然として100%を下回っている。今後も引き続き接続率向上、経費削減を図っていく必要がある。
　⑤経費回収率についても、類似団体の平均を下回っており、一般会計からの繰入金に依存している状況である。今後は整備区域の見直し等、整備コストの縮減に努め、起債借入額を減らす取り組みを続けていく必要がある。
　⑧水洗化率について、単年度ごとの整備面積が増えているため減少傾向にあるが、今後も啓発活動を通し住民への周知を徹底し、未接続世帯へは訪問等で接続を促していく。
</t>
    <rPh sb="14" eb="17">
      <t>シヨウリョウ</t>
    </rPh>
    <rPh sb="17" eb="19">
      <t>シュウニュウ</t>
    </rPh>
    <rPh sb="20" eb="22">
      <t>ゾウカ</t>
    </rPh>
    <rPh sb="28" eb="30">
      <t>セイビ</t>
    </rPh>
    <rPh sb="30" eb="32">
      <t>クイキ</t>
    </rPh>
    <rPh sb="33" eb="35">
      <t>カクダイ</t>
    </rPh>
    <rPh sb="38" eb="40">
      <t>ケンセツ</t>
    </rPh>
    <rPh sb="40" eb="42">
      <t>カイリョウ</t>
    </rPh>
    <rPh sb="42" eb="43">
      <t>ヒ</t>
    </rPh>
    <rPh sb="44" eb="47">
      <t>チホウサイ</t>
    </rPh>
    <rPh sb="47" eb="49">
      <t>ショウカン</t>
    </rPh>
    <rPh sb="49" eb="51">
      <t>ガンキン</t>
    </rPh>
    <rPh sb="52" eb="54">
      <t>ゾウカ</t>
    </rPh>
    <rPh sb="57" eb="59">
      <t>イゼン</t>
    </rPh>
    <rPh sb="74" eb="76">
      <t>コンゴ</t>
    </rPh>
    <rPh sb="225" eb="227">
      <t>メンセキ</t>
    </rPh>
    <rPh sb="228" eb="229">
      <t>フ</t>
    </rPh>
    <rPh sb="235" eb="237">
      <t>ゲンショウ</t>
    </rPh>
    <rPh sb="237" eb="239">
      <t>ケイコウ</t>
    </rPh>
    <rPh sb="244" eb="24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</si>
</sst>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901-4E4E-A519-1C9373335EA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0.74</c:v>
                </c:pt>
                <c:pt idx="1">
                  <c:v>0.57999999999999996</c:v>
                </c:pt>
                <c:pt idx="2">
                  <c:v>0.01</c:v>
                </c:pt>
                <c:pt idx="3">
                  <c:v>0.05</c:v>
                </c:pt>
                <c:pt idx="4">
                  <c:v>0.06</c:v>
                </c:pt>
              </c:numCache>
            </c:numRef>
          </c:val>
          <c:smooth val="0"/>
          <c:extLst>
            <c:ext xmlns:c16="http://schemas.microsoft.com/office/drawing/2014/chart" uri="{C3380CC4-5D6E-409C-BE32-E72D297353CC}">
              <c16:uniqueId val="{00000001-2901-4E4E-A519-1C9373335EA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88-4C85-9D19-DC5F0966FA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37.36</c:v>
                </c:pt>
                <c:pt idx="1">
                  <c:v>42.07</c:v>
                </c:pt>
                <c:pt idx="2">
                  <c:v>37.950000000000003</c:v>
                </c:pt>
                <c:pt idx="3">
                  <c:v>58.04</c:v>
                </c:pt>
                <c:pt idx="4">
                  <c:v>59.9</c:v>
                </c:pt>
              </c:numCache>
            </c:numRef>
          </c:val>
          <c:smooth val="0"/>
          <c:extLst>
            <c:ext xmlns:c16="http://schemas.microsoft.com/office/drawing/2014/chart" uri="{C3380CC4-5D6E-409C-BE32-E72D297353CC}">
              <c16:uniqueId val="{00000001-F088-4C85-9D19-DC5F0966FA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73.489999999999995</c:v>
                </c:pt>
                <c:pt idx="1">
                  <c:v>71.400000000000006</c:v>
                </c:pt>
                <c:pt idx="2">
                  <c:v>71.34</c:v>
                </c:pt>
                <c:pt idx="3">
                  <c:v>69.56</c:v>
                </c:pt>
                <c:pt idx="4">
                  <c:v>68.45</c:v>
                </c:pt>
              </c:numCache>
            </c:numRef>
          </c:val>
          <c:extLst>
            <c:ext xmlns:c16="http://schemas.microsoft.com/office/drawing/2014/chart" uri="{C3380CC4-5D6E-409C-BE32-E72D297353CC}">
              <c16:uniqueId val="{00000000-C3F9-4F32-9CAA-6F42F7B2CE9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61.85</c:v>
                </c:pt>
                <c:pt idx="1">
                  <c:v>63.92</c:v>
                </c:pt>
                <c:pt idx="2">
                  <c:v>63.25</c:v>
                </c:pt>
                <c:pt idx="3">
                  <c:v>92.56</c:v>
                </c:pt>
                <c:pt idx="4">
                  <c:v>92.4</c:v>
                </c:pt>
              </c:numCache>
            </c:numRef>
          </c:val>
          <c:smooth val="0"/>
          <c:extLst>
            <c:ext xmlns:c16="http://schemas.microsoft.com/office/drawing/2014/chart" uri="{C3380CC4-5D6E-409C-BE32-E72D297353CC}">
              <c16:uniqueId val="{00000001-C3F9-4F32-9CAA-6F42F7B2CE9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72.05</c:v>
                </c:pt>
                <c:pt idx="1">
                  <c:v>72.34</c:v>
                </c:pt>
                <c:pt idx="2">
                  <c:v>98.18</c:v>
                </c:pt>
                <c:pt idx="3">
                  <c:v>95.07</c:v>
                </c:pt>
                <c:pt idx="4">
                  <c:v>93.82</c:v>
                </c:pt>
              </c:numCache>
            </c:numRef>
          </c:val>
          <c:extLst>
            <c:ext xmlns:c16="http://schemas.microsoft.com/office/drawing/2014/chart" uri="{C3380CC4-5D6E-409C-BE32-E72D297353CC}">
              <c16:uniqueId val="{00000000-868E-48FA-8577-9D2DE99C864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8E-48FA-8577-9D2DE99C864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D7-4BC2-9E4B-0A0CCD317EA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D7-4BC2-9E4B-0A0CCD317EA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48-45B3-90B2-6212E1291D4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48-45B3-90B2-6212E1291D4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BF-46CC-A3C0-02521F7338E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BF-46CC-A3C0-02521F7338E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43-4A47-9E8F-109CE8E4D6A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43-4A47-9E8F-109CE8E4D6A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2493.73</c:v>
                </c:pt>
                <c:pt idx="1">
                  <c:v>2417.37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3C6-453D-A192-E1D321B2BB7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1853.46</c:v>
                </c:pt>
                <c:pt idx="1">
                  <c:v>1847.13</c:v>
                </c:pt>
                <c:pt idx="2">
                  <c:v>1862.51</c:v>
                </c:pt>
                <c:pt idx="3">
                  <c:v>991.69</c:v>
                </c:pt>
                <c:pt idx="4">
                  <c:v>986.82</c:v>
                </c:pt>
              </c:numCache>
            </c:numRef>
          </c:val>
          <c:smooth val="0"/>
          <c:extLst>
            <c:ext xmlns:c16="http://schemas.microsoft.com/office/drawing/2014/chart" uri="{C3380CC4-5D6E-409C-BE32-E72D297353CC}">
              <c16:uniqueId val="{00000001-D3C6-453D-A192-E1D321B2BB7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34.42</c:v>
                </c:pt>
                <c:pt idx="1">
                  <c:v>33.93</c:v>
                </c:pt>
                <c:pt idx="2">
                  <c:v>76.069999999999993</c:v>
                </c:pt>
                <c:pt idx="3">
                  <c:v>81.45</c:v>
                </c:pt>
                <c:pt idx="4">
                  <c:v>76.22</c:v>
                </c:pt>
              </c:numCache>
            </c:numRef>
          </c:val>
          <c:extLst>
            <c:ext xmlns:c16="http://schemas.microsoft.com/office/drawing/2014/chart" uri="{C3380CC4-5D6E-409C-BE32-E72D297353CC}">
              <c16:uniqueId val="{00000000-94D3-4C26-8A0D-CA56FA414AB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45.22</c:v>
                </c:pt>
                <c:pt idx="1">
                  <c:v>42.22</c:v>
                </c:pt>
                <c:pt idx="2">
                  <c:v>53.03</c:v>
                </c:pt>
                <c:pt idx="3">
                  <c:v>84.53</c:v>
                </c:pt>
                <c:pt idx="4">
                  <c:v>84.02</c:v>
                </c:pt>
              </c:numCache>
            </c:numRef>
          </c:val>
          <c:smooth val="0"/>
          <c:extLst>
            <c:ext xmlns:c16="http://schemas.microsoft.com/office/drawing/2014/chart" uri="{C3380CC4-5D6E-409C-BE32-E72D297353CC}">
              <c16:uniqueId val="{00000001-94D3-4C26-8A0D-CA56FA414AB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344.48</c:v>
                </c:pt>
                <c:pt idx="1">
                  <c:v>353.87</c:v>
                </c:pt>
                <c:pt idx="2">
                  <c:v>160.13999999999999</c:v>
                </c:pt>
                <c:pt idx="3">
                  <c:v>148.4</c:v>
                </c:pt>
                <c:pt idx="4">
                  <c:v>157.69999999999999</c:v>
                </c:pt>
              </c:numCache>
            </c:numRef>
          </c:val>
          <c:extLst>
            <c:ext xmlns:c16="http://schemas.microsoft.com/office/drawing/2014/chart" uri="{C3380CC4-5D6E-409C-BE32-E72D297353CC}">
              <c16:uniqueId val="{00000000-7035-47EA-895F-49C16EC176B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290.39999999999998</c:v>
                </c:pt>
                <c:pt idx="1">
                  <c:v>300.07</c:v>
                </c:pt>
                <c:pt idx="2">
                  <c:v>250.86</c:v>
                </c:pt>
                <c:pt idx="3">
                  <c:v>154.69999999999999</c:v>
                </c:pt>
                <c:pt idx="4">
                  <c:v>154.83000000000001</c:v>
                </c:pt>
              </c:numCache>
            </c:numRef>
          </c:val>
          <c:smooth val="0"/>
          <c:extLst>
            <c:ext xmlns:c16="http://schemas.microsoft.com/office/drawing/2014/chart" uri="{C3380CC4-5D6E-409C-BE32-E72D297353CC}">
              <c16:uniqueId val="{00000001-7035-47EA-895F-49C16EC176B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愛知県　江南市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Bc2</v>
      </c>
      <c r="X8" s="47"/>
      <c r="Y8" s="47"/>
      <c r="Z8" s="47"/>
      <c r="AA8" s="47"/>
      <c r="AB8" s="47"/>
      <c r="AC8" s="47"/>
      <c r="AD8" s="48" t="str">
        <f>データ!$M$6</f>
        <v>非設置</v>
      </c>
      <c r="AE8" s="48"/>
      <c r="AF8" s="48"/>
      <c r="AG8" s="48"/>
      <c r="AH8" s="48"/>
      <c r="AI8" s="48"/>
      <c r="AJ8" s="48"/>
      <c r="AK8" s="3"/>
      <c r="AL8" s="49">
        <f>データ!S6</f>
        <v>100881</v>
      </c>
      <c r="AM8" s="49"/>
      <c r="AN8" s="49"/>
      <c r="AO8" s="49"/>
      <c r="AP8" s="49"/>
      <c r="AQ8" s="49"/>
      <c r="AR8" s="49"/>
      <c r="AS8" s="49"/>
      <c r="AT8" s="44">
        <f>データ!T6</f>
        <v>30.2</v>
      </c>
      <c r="AU8" s="44"/>
      <c r="AV8" s="44"/>
      <c r="AW8" s="44"/>
      <c r="AX8" s="44"/>
      <c r="AY8" s="44"/>
      <c r="AZ8" s="44"/>
      <c r="BA8" s="44"/>
      <c r="BB8" s="44">
        <f>データ!U6</f>
        <v>3340.43</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35.229999999999997</v>
      </c>
      <c r="Q10" s="44"/>
      <c r="R10" s="44"/>
      <c r="S10" s="44"/>
      <c r="T10" s="44"/>
      <c r="U10" s="44"/>
      <c r="V10" s="44"/>
      <c r="W10" s="44">
        <f>データ!Q6</f>
        <v>93.75</v>
      </c>
      <c r="X10" s="44"/>
      <c r="Y10" s="44"/>
      <c r="Z10" s="44"/>
      <c r="AA10" s="44"/>
      <c r="AB10" s="44"/>
      <c r="AC10" s="44"/>
      <c r="AD10" s="49">
        <f>データ!R6</f>
        <v>1944</v>
      </c>
      <c r="AE10" s="49"/>
      <c r="AF10" s="49"/>
      <c r="AG10" s="49"/>
      <c r="AH10" s="49"/>
      <c r="AI10" s="49"/>
      <c r="AJ10" s="49"/>
      <c r="AK10" s="2"/>
      <c r="AL10" s="49">
        <f>データ!V6</f>
        <v>35494</v>
      </c>
      <c r="AM10" s="49"/>
      <c r="AN10" s="49"/>
      <c r="AO10" s="49"/>
      <c r="AP10" s="49"/>
      <c r="AQ10" s="49"/>
      <c r="AR10" s="49"/>
      <c r="AS10" s="49"/>
      <c r="AT10" s="44">
        <f>データ!W6</f>
        <v>5.47</v>
      </c>
      <c r="AU10" s="44"/>
      <c r="AV10" s="44"/>
      <c r="AW10" s="44"/>
      <c r="AX10" s="44"/>
      <c r="AY10" s="44"/>
      <c r="AZ10" s="44"/>
      <c r="BA10" s="44"/>
      <c r="BB10" s="44">
        <f>データ!X6</f>
        <v>6488.85</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Pc9KOiKq5GaozBRfkEp193oOmdtA0pTd4kXq65tvJHxc0Udis2hzVUQ/dXDrbbSh598Caqpf5mdEVupkDEYkcg==" saltValue="8TwLTObiNngSW+USMgV7i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232173</v>
      </c>
      <c r="D6" s="32">
        <f t="shared" si="3"/>
        <v>47</v>
      </c>
      <c r="E6" s="32">
        <f t="shared" si="3"/>
        <v>17</v>
      </c>
      <c r="F6" s="32">
        <f t="shared" si="3"/>
        <v>1</v>
      </c>
      <c r="G6" s="32">
        <f t="shared" si="3"/>
        <v>0</v>
      </c>
      <c r="H6" s="32" t="str">
        <f t="shared" si="3"/>
        <v>愛知県　江南市</v>
      </c>
      <c r="I6" s="32" t="str">
        <f t="shared" si="3"/>
        <v>法非適用</v>
      </c>
      <c r="J6" s="32" t="str">
        <f t="shared" si="3"/>
        <v>下水道事業</v>
      </c>
      <c r="K6" s="32" t="str">
        <f t="shared" si="3"/>
        <v>公共下水道</v>
      </c>
      <c r="L6" s="32" t="str">
        <f t="shared" si="3"/>
        <v>Bc2</v>
      </c>
      <c r="M6" s="32" t="str">
        <f t="shared" si="3"/>
        <v>非設置</v>
      </c>
      <c r="N6" s="33" t="str">
        <f t="shared" si="3"/>
        <v>-</v>
      </c>
      <c r="O6" s="33" t="str">
        <f t="shared" si="3"/>
        <v>該当数値なし</v>
      </c>
      <c r="P6" s="33">
        <f t="shared" si="3"/>
        <v>35.229999999999997</v>
      </c>
      <c r="Q6" s="33">
        <f t="shared" si="3"/>
        <v>93.75</v>
      </c>
      <c r="R6" s="33">
        <f t="shared" si="3"/>
        <v>1944</v>
      </c>
      <c r="S6" s="33">
        <f t="shared" si="3"/>
        <v>100881</v>
      </c>
      <c r="T6" s="33">
        <f t="shared" si="3"/>
        <v>30.2</v>
      </c>
      <c r="U6" s="33">
        <f t="shared" si="3"/>
        <v>3340.43</v>
      </c>
      <c r="V6" s="33">
        <f t="shared" si="3"/>
        <v>35494</v>
      </c>
      <c r="W6" s="33">
        <f t="shared" si="3"/>
        <v>5.47</v>
      </c>
      <c r="X6" s="33">
        <f t="shared" si="3"/>
        <v>6488.85</v>
      </c>
      <c r="Y6" s="34">
        <f>IF(Y7="",NA(),Y7)</f>
        <v>72.05</v>
      </c>
      <c r="Z6" s="34">
        <f t="shared" ref="Z6:AH6" si="4">IF(Z7="",NA(),Z7)</f>
        <v>72.34</v>
      </c>
      <c r="AA6" s="34">
        <f t="shared" si="4"/>
        <v>98.18</v>
      </c>
      <c r="AB6" s="34">
        <f t="shared" si="4"/>
        <v>95.07</v>
      </c>
      <c r="AC6" s="34">
        <f t="shared" si="4"/>
        <v>93.82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2493.73</v>
      </c>
      <c r="BG6" s="34">
        <f t="shared" ref="BG6:BO6" si="7">IF(BG7="",NA(),BG7)</f>
        <v>2417.37</v>
      </c>
      <c r="BH6" s="33">
        <f t="shared" si="7"/>
        <v>0</v>
      </c>
      <c r="BI6" s="33">
        <f t="shared" si="7"/>
        <v>0</v>
      </c>
      <c r="BJ6" s="33">
        <f t="shared" si="7"/>
        <v>0</v>
      </c>
      <c r="BK6" s="34">
        <f t="shared" si="7"/>
        <v>1853.46</v>
      </c>
      <c r="BL6" s="34">
        <f t="shared" si="7"/>
        <v>1847.13</v>
      </c>
      <c r="BM6" s="34">
        <f t="shared" si="7"/>
        <v>1862.51</v>
      </c>
      <c r="BN6" s="34">
        <f t="shared" si="7"/>
        <v>991.69</v>
      </c>
      <c r="BO6" s="34">
        <f t="shared" si="7"/>
        <v>986.82</v>
      </c>
      <c r="BP6" s="33" t="str">
        <f>IF(BP7="","",IF(BP7="-","【-】","【"&amp;SUBSTITUTE(TEXT(BP7,"#,##0.00"),"-","△")&amp;"】"))</f>
        <v>【707.33】</v>
      </c>
      <c r="BQ6" s="34">
        <f>IF(BQ7="",NA(),BQ7)</f>
        <v>34.42</v>
      </c>
      <c r="BR6" s="34">
        <f t="shared" ref="BR6:BZ6" si="8">IF(BR7="",NA(),BR7)</f>
        <v>33.93</v>
      </c>
      <c r="BS6" s="34">
        <f t="shared" si="8"/>
        <v>76.069999999999993</v>
      </c>
      <c r="BT6" s="34">
        <f t="shared" si="8"/>
        <v>81.45</v>
      </c>
      <c r="BU6" s="34">
        <f t="shared" si="8"/>
        <v>76.22</v>
      </c>
      <c r="BV6" s="34">
        <f t="shared" si="8"/>
        <v>45.22</v>
      </c>
      <c r="BW6" s="34">
        <f t="shared" si="8"/>
        <v>42.22</v>
      </c>
      <c r="BX6" s="34">
        <f t="shared" si="8"/>
        <v>53.03</v>
      </c>
      <c r="BY6" s="34">
        <f t="shared" si="8"/>
        <v>84.53</v>
      </c>
      <c r="BZ6" s="34">
        <f t="shared" si="8"/>
        <v>84.02</v>
      </c>
      <c r="CA6" s="33" t="str">
        <f>IF(CA7="","",IF(CA7="-","【-】","【"&amp;SUBSTITUTE(TEXT(CA7,"#,##0.00"),"-","△")&amp;"】"))</f>
        <v>【101.26】</v>
      </c>
      <c r="CB6" s="34">
        <f>IF(CB7="",NA(),CB7)</f>
        <v>344.48</v>
      </c>
      <c r="CC6" s="34">
        <f t="shared" ref="CC6:CK6" si="9">IF(CC7="",NA(),CC7)</f>
        <v>353.87</v>
      </c>
      <c r="CD6" s="34">
        <f t="shared" si="9"/>
        <v>160.13999999999999</v>
      </c>
      <c r="CE6" s="34">
        <f t="shared" si="9"/>
        <v>148.4</v>
      </c>
      <c r="CF6" s="34">
        <f t="shared" si="9"/>
        <v>157.69999999999999</v>
      </c>
      <c r="CG6" s="34">
        <f t="shared" si="9"/>
        <v>290.39999999999998</v>
      </c>
      <c r="CH6" s="34">
        <f t="shared" si="9"/>
        <v>300.07</v>
      </c>
      <c r="CI6" s="34">
        <f t="shared" si="9"/>
        <v>250.86</v>
      </c>
      <c r="CJ6" s="34">
        <f t="shared" si="9"/>
        <v>154.69999999999999</v>
      </c>
      <c r="CK6" s="34">
        <f t="shared" si="9"/>
        <v>154.83000000000001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37.36</v>
      </c>
      <c r="CS6" s="34">
        <f t="shared" si="10"/>
        <v>42.07</v>
      </c>
      <c r="CT6" s="34">
        <f t="shared" si="10"/>
        <v>37.950000000000003</v>
      </c>
      <c r="CU6" s="34">
        <f t="shared" si="10"/>
        <v>58.04</v>
      </c>
      <c r="CV6" s="34">
        <f t="shared" si="10"/>
        <v>59.9</v>
      </c>
      <c r="CW6" s="33" t="str">
        <f>IF(CW7="","",IF(CW7="-","【-】","【"&amp;SUBSTITUTE(TEXT(CW7,"#,##0.00"),"-","△")&amp;"】"))</f>
        <v>【60.13】</v>
      </c>
      <c r="CX6" s="34">
        <f>IF(CX7="",NA(),CX7)</f>
        <v>73.489999999999995</v>
      </c>
      <c r="CY6" s="34">
        <f t="shared" ref="CY6:DG6" si="11">IF(CY7="",NA(),CY7)</f>
        <v>71.400000000000006</v>
      </c>
      <c r="CZ6" s="34">
        <f t="shared" si="11"/>
        <v>71.34</v>
      </c>
      <c r="DA6" s="34">
        <f t="shared" si="11"/>
        <v>69.56</v>
      </c>
      <c r="DB6" s="34">
        <f t="shared" si="11"/>
        <v>68.45</v>
      </c>
      <c r="DC6" s="34">
        <f t="shared" si="11"/>
        <v>61.85</v>
      </c>
      <c r="DD6" s="34">
        <f t="shared" si="11"/>
        <v>63.92</v>
      </c>
      <c r="DE6" s="34">
        <f t="shared" si="11"/>
        <v>63.25</v>
      </c>
      <c r="DF6" s="34">
        <f t="shared" si="11"/>
        <v>92.56</v>
      </c>
      <c r="DG6" s="34">
        <f t="shared" si="11"/>
        <v>92.4</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0.74</v>
      </c>
      <c r="EK6" s="34">
        <f t="shared" si="14"/>
        <v>0.57999999999999996</v>
      </c>
      <c r="EL6" s="34">
        <f t="shared" si="14"/>
        <v>0.01</v>
      </c>
      <c r="EM6" s="34">
        <f t="shared" si="14"/>
        <v>0.05</v>
      </c>
      <c r="EN6" s="34">
        <f t="shared" si="14"/>
        <v>0.06</v>
      </c>
      <c r="EO6" s="33" t="str">
        <f>IF(EO7="","",IF(EO7="-","【-】","【"&amp;SUBSTITUTE(TEXT(EO7,"#,##0.00"),"-","△")&amp;"】"))</f>
        <v>【0.23】</v>
      </c>
    </row>
    <row r="7" spans="1:145" s="35" customFormat="1" x14ac:dyDescent="0.15">
      <c r="A7" s="27"/>
      <c r="B7" s="36">
        <v>2017</v>
      </c>
      <c r="C7" s="36">
        <v>232173</v>
      </c>
      <c r="D7" s="36">
        <v>47</v>
      </c>
      <c r="E7" s="36">
        <v>17</v>
      </c>
      <c r="F7" s="36">
        <v>1</v>
      </c>
      <c r="G7" s="36">
        <v>0</v>
      </c>
      <c r="H7" s="36" t="s">
        <v>110</v>
      </c>
      <c r="I7" s="36" t="s">
        <v>111</v>
      </c>
      <c r="J7" s="36" t="s">
        <v>112</v>
      </c>
      <c r="K7" s="36" t="s">
        <v>113</v>
      </c>
      <c r="L7" s="36" t="s">
        <v>114</v>
      </c>
      <c r="M7" s="36" t="s">
        <v>115</v>
      </c>
      <c r="N7" s="37" t="s">
        <v>116</v>
      </c>
      <c r="O7" s="37" t="s">
        <v>117</v>
      </c>
      <c r="P7" s="37">
        <v>35.229999999999997</v>
      </c>
      <c r="Q7" s="37">
        <v>93.75</v>
      </c>
      <c r="R7" s="37">
        <v>1944</v>
      </c>
      <c r="S7" s="37">
        <v>100881</v>
      </c>
      <c r="T7" s="37">
        <v>30.2</v>
      </c>
      <c r="U7" s="37">
        <v>3340.43</v>
      </c>
      <c r="V7" s="37">
        <v>35494</v>
      </c>
      <c r="W7" s="37">
        <v>5.47</v>
      </c>
      <c r="X7" s="37">
        <v>6488.85</v>
      </c>
      <c r="Y7" s="37">
        <v>72.05</v>
      </c>
      <c r="Z7" s="37">
        <v>72.34</v>
      </c>
      <c r="AA7" s="37">
        <v>98.18</v>
      </c>
      <c r="AB7" s="37">
        <v>95.07</v>
      </c>
      <c r="AC7" s="37">
        <v>93.82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2493.73</v>
      </c>
      <c r="BG7" s="37">
        <v>2417.37</v>
      </c>
      <c r="BH7" s="37">
        <v>0</v>
      </c>
      <c r="BI7" s="37">
        <v>0</v>
      </c>
      <c r="BJ7" s="37">
        <v>0</v>
      </c>
      <c r="BK7" s="37">
        <v>1853.46</v>
      </c>
      <c r="BL7" s="37">
        <v>1847.13</v>
      </c>
      <c r="BM7" s="37">
        <v>1862.51</v>
      </c>
      <c r="BN7" s="37">
        <v>991.69</v>
      </c>
      <c r="BO7" s="37">
        <v>986.82</v>
      </c>
      <c r="BP7" s="37">
        <v>707.33</v>
      </c>
      <c r="BQ7" s="37">
        <v>34.42</v>
      </c>
      <c r="BR7" s="37">
        <v>33.93</v>
      </c>
      <c r="BS7" s="37">
        <v>76.069999999999993</v>
      </c>
      <c r="BT7" s="37">
        <v>81.45</v>
      </c>
      <c r="BU7" s="37">
        <v>76.22</v>
      </c>
      <c r="BV7" s="37">
        <v>45.22</v>
      </c>
      <c r="BW7" s="37">
        <v>42.22</v>
      </c>
      <c r="BX7" s="37">
        <v>53.03</v>
      </c>
      <c r="BY7" s="37">
        <v>84.53</v>
      </c>
      <c r="BZ7" s="37">
        <v>84.02</v>
      </c>
      <c r="CA7" s="37">
        <v>101.26</v>
      </c>
      <c r="CB7" s="37">
        <v>344.48</v>
      </c>
      <c r="CC7" s="37">
        <v>353.87</v>
      </c>
      <c r="CD7" s="37">
        <v>160.13999999999999</v>
      </c>
      <c r="CE7" s="37">
        <v>148.4</v>
      </c>
      <c r="CF7" s="37">
        <v>157.69999999999999</v>
      </c>
      <c r="CG7" s="37">
        <v>290.39999999999998</v>
      </c>
      <c r="CH7" s="37">
        <v>300.07</v>
      </c>
      <c r="CI7" s="37">
        <v>250.86</v>
      </c>
      <c r="CJ7" s="37">
        <v>154.69999999999999</v>
      </c>
      <c r="CK7" s="37">
        <v>154.83000000000001</v>
      </c>
      <c r="CL7" s="37">
        <v>136.38999999999999</v>
      </c>
      <c r="CM7" s="37" t="s">
        <v>116</v>
      </c>
      <c r="CN7" s="37" t="s">
        <v>116</v>
      </c>
      <c r="CO7" s="37" t="s">
        <v>116</v>
      </c>
      <c r="CP7" s="37" t="s">
        <v>116</v>
      </c>
      <c r="CQ7" s="37" t="s">
        <v>116</v>
      </c>
      <c r="CR7" s="37">
        <v>37.36</v>
      </c>
      <c r="CS7" s="37">
        <v>42.07</v>
      </c>
      <c r="CT7" s="37">
        <v>37.950000000000003</v>
      </c>
      <c r="CU7" s="37">
        <v>58.04</v>
      </c>
      <c r="CV7" s="37">
        <v>59.9</v>
      </c>
      <c r="CW7" s="37">
        <v>60.13</v>
      </c>
      <c r="CX7" s="37">
        <v>73.489999999999995</v>
      </c>
      <c r="CY7" s="37">
        <v>71.400000000000006</v>
      </c>
      <c r="CZ7" s="37">
        <v>71.34</v>
      </c>
      <c r="DA7" s="37">
        <v>69.56</v>
      </c>
      <c r="DB7" s="37">
        <v>68.45</v>
      </c>
      <c r="DC7" s="37">
        <v>61.85</v>
      </c>
      <c r="DD7" s="37">
        <v>63.92</v>
      </c>
      <c r="DE7" s="37">
        <v>63.25</v>
      </c>
      <c r="DF7" s="37">
        <v>92.56</v>
      </c>
      <c r="DG7" s="37">
        <v>92.4</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0.74</v>
      </c>
      <c r="EK7" s="37">
        <v>0.57999999999999996</v>
      </c>
      <c r="EL7" s="37">
        <v>0.01</v>
      </c>
      <c r="EM7" s="37">
        <v>0.05</v>
      </c>
      <c r="EN7" s="37">
        <v>0.06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2019-02-14T12:21:02Z</cp:lastPrinted>
  <dcterms:created xsi:type="dcterms:W3CDTF">2018-12-03T09:04:57Z</dcterms:created>
  <dcterms:modified xsi:type="dcterms:W3CDTF">2019-02-14T12:21:04Z</dcterms:modified>
  <cp:category/>
</cp:coreProperties>
</file>