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zaisei\財政課専用\3財政係\2 その他業務\5-01 庶務関係\002 庁外諸件（照会・回答を除く）\H30年度（照会・回答もここに入れました）\310115【経営比較分析】公営企業に係る経営比較分析表（平成29年度決算）の分析等について（照会）\07提出\"/>
    </mc:Choice>
  </mc:AlternateContent>
  <workbookProtection workbookAlgorithmName="SHA-512" workbookHashValue="+bC2PdIFT+TDd1lpl5Jt4jFZn/rivIIUE0VCN3uweAAAoGmxLK/lN+HXJiZqHg6tX7SKJls5P4gJSs8QlggyTA==" workbookSaltValue="0ma6y/P/k+S0VS38sD4qN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B10" i="4"/>
  <c r="BB8" i="4"/>
  <c r="AL8" i="4"/>
  <c r="W8" i="4"/>
  <c r="P8" i="4"/>
  <c r="I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<sst xmlns="http://schemas.openxmlformats.org/spreadsheetml/2006/main" count="232" uniqueCount="119">
  <si>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</si>
  <si>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</si>
  <si>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</si>
  <si>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</si>
  <si>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</si>
  <si>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</si>
  <si>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</si>
  <si>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</si>
  <si>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</si>
  <si>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</si>
  <si>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</si>
  <si>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</si>
  <si>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</si>
  <si>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</si>
  <si>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</si>
  <si>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</si>
  <si>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</si>
  <si>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</si>
  <si>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</si>
  <si>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</si>
  <si>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</si>
  <si>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</si>
  <si>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</si>
  <si>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</si>
  <si>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</si>
  <si>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</si>
  <si>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</si>
  <si>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</si>
  <si>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</si>
  <si>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</si>
  <si>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</si>
  <si>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</si>
  <si>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</si>
  <si>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</si>
  <si>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</si>
  <si>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</si>
  <si>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</si>
  <si>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</si>
  <si>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</si>
  <si>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</si>
  <si>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</si>
  <si>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</si>
  <si>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</si>
  <si>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</si>
  <si>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</si>
  <si>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</si>
  <si>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</si>
  <si>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</si>
  <si>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</si>
  <si>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</si>
  <si>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</si>
  <si>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</si>
  <si>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</si>
  <si>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</si>
  <si>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</si>
  <si>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</si>
  <si>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</si>
  <si>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</si>
  <si>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</si>
  <si>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</si>
  <si>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</si>
  <si>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</si>
  <si>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</si>
  <si>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</si>
  <si>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</si>
  <si>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</si>
  <si>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</si>
  <si>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</si>
  <si>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</si>
  <si>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</si>
  <si>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</si>
  <si>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</si>
  <si>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</si>
  <si>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</si>
  <si>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</si>
  <si>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</si>
  <si>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</si>
  <si>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</si>
  <si>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</si>
  <si>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</si>
  <si>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</si>
  <si>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</si>
  <si>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</si>
  <si>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</si>
  <si>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</si>
  <si>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</si>
  <si>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</si>
  <si>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</si>
  <si>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</si>
  <si>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</si>
  <si>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</si>
  <si>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</si>
  <si>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</si>
  <si>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</si>
  <si>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</si>
  <si>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</si>
  <si>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</si>
  <si>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</si>
  <si>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</si>
  <si>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</si>
  <si>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</si>
  <si>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</si>
  <si>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</si>
  <si>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</si>
  <si>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</si>
  <si>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</si>
  <si>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</si>
  <si>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</si>
  <si>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</si>
  <si>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</si>
  <si>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</si>
  <si>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</si>
  <si>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</si>
  <si>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</si>
  <si>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</si>
  <si>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</si>
  <si>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③の平成29年度各指標値は、平成29年度全国平均値および類似団体平均値を上回る値となりました。また過去実績についても、類似団体平均値を上回る数値が続いています。①②の各指標値から、資産の老朽化と管路の老朽化が他団体よりも進行していると判断できます。③の指標値から、他団体よりも管路の更新ペースが早いことが判断できます。
　②の指標で平成25年度以前の当該団体値と平成26年度の値に大きな差が生じているのは、数値の集計方法の変更によるものです。
　②と③の指標を組み合わせることで、管路の更新投資の必要性を判断できます。管路更新率に注目すると、類似団体平均値を上回る管路更新率を続けているにも関わらず、管路経年化率は類似団体平均値以上の値が続いてしまっているため、今後もこれまで以上の管路の更新投資および長寿命管の積極的な採用が必要になると判断できます。
　</t>
    <rPh sb="5" eb="7">
      <t>ヘイセイ</t>
    </rPh>
    <rPh sb="9" eb="11">
      <t>ネンド</t>
    </rPh>
    <rPh sb="27" eb="28">
      <t>チ</t>
    </rPh>
    <rPh sb="39" eb="41">
      <t>ウワマワ</t>
    </rPh>
    <rPh sb="52" eb="54">
      <t>カコ</t>
    </rPh>
    <rPh sb="54" eb="56">
      <t>ジッセキ</t>
    </rPh>
    <rPh sb="70" eb="72">
      <t>ウワマワ</t>
    </rPh>
    <rPh sb="73" eb="75">
      <t>スウチ</t>
    </rPh>
    <rPh sb="76" eb="77">
      <t>ツヅ</t>
    </rPh>
    <rPh sb="86" eb="87">
      <t>カク</t>
    </rPh>
    <rPh sb="87" eb="89">
      <t>シヒョウ</t>
    </rPh>
    <rPh sb="89" eb="90">
      <t>チ</t>
    </rPh>
    <rPh sb="93" eb="95">
      <t>シサン</t>
    </rPh>
    <rPh sb="96" eb="98">
      <t>ロウキュウ</t>
    </rPh>
    <rPh sb="98" eb="99">
      <t>カ</t>
    </rPh>
    <rPh sb="100" eb="102">
      <t>カンロ</t>
    </rPh>
    <rPh sb="103" eb="106">
      <t>ロウキュウカ</t>
    </rPh>
    <rPh sb="107" eb="108">
      <t>タ</t>
    </rPh>
    <rPh sb="108" eb="110">
      <t>ダンタイ</t>
    </rPh>
    <rPh sb="113" eb="115">
      <t>シンコウ</t>
    </rPh>
    <rPh sb="120" eb="122">
      <t>ハンダン</t>
    </rPh>
    <rPh sb="129" eb="131">
      <t>シヒョウ</t>
    </rPh>
    <rPh sb="131" eb="132">
      <t>チ</t>
    </rPh>
    <rPh sb="135" eb="136">
      <t>タ</t>
    </rPh>
    <rPh sb="136" eb="138">
      <t>ダンタイ</t>
    </rPh>
    <rPh sb="141" eb="143">
      <t>カンロ</t>
    </rPh>
    <rPh sb="144" eb="146">
      <t>コウシン</t>
    </rPh>
    <rPh sb="150" eb="151">
      <t>ハヤ</t>
    </rPh>
    <rPh sb="155" eb="157">
      <t>ハンダン</t>
    </rPh>
    <rPh sb="166" eb="168">
      <t>シヒョウ</t>
    </rPh>
    <rPh sb="169" eb="171">
      <t>ヘイセイ</t>
    </rPh>
    <rPh sb="173" eb="175">
      <t>ネンド</t>
    </rPh>
    <rPh sb="175" eb="177">
      <t>イゼン</t>
    </rPh>
    <rPh sb="178" eb="180">
      <t>トウガイ</t>
    </rPh>
    <rPh sb="180" eb="182">
      <t>ダンタイ</t>
    </rPh>
    <rPh sb="182" eb="183">
      <t>アタイ</t>
    </rPh>
    <rPh sb="184" eb="186">
      <t>ヘイセイ</t>
    </rPh>
    <rPh sb="188" eb="190">
      <t>ネンド</t>
    </rPh>
    <rPh sb="191" eb="192">
      <t>アタイ</t>
    </rPh>
    <rPh sb="193" eb="194">
      <t>オオ</t>
    </rPh>
    <rPh sb="196" eb="197">
      <t>サ</t>
    </rPh>
    <rPh sb="198" eb="199">
      <t>ショウ</t>
    </rPh>
    <rPh sb="206" eb="208">
      <t>スウチ</t>
    </rPh>
    <rPh sb="209" eb="211">
      <t>シュウケイ</t>
    </rPh>
    <rPh sb="211" eb="213">
      <t>ホウホウ</t>
    </rPh>
    <rPh sb="214" eb="216">
      <t>ヘンコウ</t>
    </rPh>
    <rPh sb="230" eb="232">
      <t>シヒョウ</t>
    </rPh>
    <rPh sb="233" eb="234">
      <t>ク</t>
    </rPh>
    <rPh sb="235" eb="236">
      <t>ア</t>
    </rPh>
    <rPh sb="243" eb="245">
      <t>カンロ</t>
    </rPh>
    <rPh sb="246" eb="248">
      <t>コウシン</t>
    </rPh>
    <rPh sb="248" eb="250">
      <t>トウシ</t>
    </rPh>
    <rPh sb="251" eb="253">
      <t>ヒツヨウ</t>
    </rPh>
    <rPh sb="253" eb="254">
      <t>セイ</t>
    </rPh>
    <rPh sb="255" eb="257">
      <t>ハンダン</t>
    </rPh>
    <rPh sb="262" eb="264">
      <t>カンロ</t>
    </rPh>
    <rPh sb="264" eb="266">
      <t>コウシン</t>
    </rPh>
    <rPh sb="266" eb="267">
      <t>リツ</t>
    </rPh>
    <rPh sb="268" eb="270">
      <t>チュウモク</t>
    </rPh>
    <rPh sb="274" eb="276">
      <t>ルイジ</t>
    </rPh>
    <rPh sb="276" eb="278">
      <t>ダンタイ</t>
    </rPh>
    <rPh sb="278" eb="281">
      <t>ヘイキンチ</t>
    </rPh>
    <rPh sb="282" eb="284">
      <t>ウワマワ</t>
    </rPh>
    <rPh sb="285" eb="287">
      <t>カンロ</t>
    </rPh>
    <rPh sb="287" eb="289">
      <t>コウシン</t>
    </rPh>
    <rPh sb="289" eb="290">
      <t>リツ</t>
    </rPh>
    <rPh sb="291" eb="292">
      <t>ツヅ</t>
    </rPh>
    <rPh sb="298" eb="299">
      <t>カカ</t>
    </rPh>
    <rPh sb="303" eb="305">
      <t>カンロ</t>
    </rPh>
    <rPh sb="305" eb="308">
      <t>ケイネンカ</t>
    </rPh>
    <rPh sb="308" eb="309">
      <t>リツ</t>
    </rPh>
    <rPh sb="317" eb="319">
      <t>イジョウ</t>
    </rPh>
    <rPh sb="320" eb="321">
      <t>アタイ</t>
    </rPh>
    <rPh sb="322" eb="323">
      <t>ツヅ</t>
    </rPh>
    <rPh sb="334" eb="336">
      <t>コンゴ</t>
    </rPh>
    <rPh sb="341" eb="343">
      <t>イジョウ</t>
    </rPh>
    <rPh sb="354" eb="355">
      <t>チョウ</t>
    </rPh>
    <rPh sb="355" eb="357">
      <t>ジュミョウ</t>
    </rPh>
    <rPh sb="357" eb="358">
      <t>カン</t>
    </rPh>
    <rPh sb="359" eb="362">
      <t>セッキョクテキ</t>
    </rPh>
    <rPh sb="363" eb="365">
      <t>サイヨウ</t>
    </rPh>
    <rPh sb="366" eb="368">
      <t>ヒツヨウ</t>
    </rPh>
    <rPh sb="372" eb="374">
      <t>ハンダン</t>
    </rPh>
    <phoneticPr fontId="4"/>
  </si>
  <si>
    <t>　経営の健全性・効率性についての指標について比較分析すると、早急に改善すべきと思われる数値は見当たりませんでした。ただしこの数値はあくまでも現状の他団体との比較であり、今後は有収水量の減少など更に厳しい経営状況となることが予想されます。そのような状況においても健全で効率的な経営が続けられるように、現状の分析と各指標値のさらなる向上が求められます。
　老朽化の状況についての指標を比較分析すると、他団体と比較して老朽化が進行しているという状態であることがわかります。特に管路については、他団体よりも更新に力を入れているにも関わらず老朽化が進行しています。
　今後は中長期にわたる施設の更新需要の見極めや、将来にわたる財政収支見通しに基づき、更なる経営の健全化、効率化を進める必要があります。また経営戦略は平成32年度に策定を予定しています。
　</t>
    <rPh sb="1" eb="3">
      <t>ケイエイ</t>
    </rPh>
    <rPh sb="4" eb="7">
      <t>ケンゼンセイ</t>
    </rPh>
    <rPh sb="8" eb="11">
      <t>コウリツセイ</t>
    </rPh>
    <rPh sb="16" eb="18">
      <t>シヒョウ</t>
    </rPh>
    <rPh sb="22" eb="24">
      <t>ヒカク</t>
    </rPh>
    <rPh sb="24" eb="26">
      <t>ブンセキ</t>
    </rPh>
    <rPh sb="30" eb="32">
      <t>ソウキュウ</t>
    </rPh>
    <rPh sb="33" eb="35">
      <t>カイゼン</t>
    </rPh>
    <rPh sb="39" eb="40">
      <t>オモ</t>
    </rPh>
    <rPh sb="43" eb="45">
      <t>スウチ</t>
    </rPh>
    <rPh sb="46" eb="48">
      <t>ミア</t>
    </rPh>
    <rPh sb="62" eb="64">
      <t>スウチ</t>
    </rPh>
    <rPh sb="70" eb="72">
      <t>ゲンジョウ</t>
    </rPh>
    <rPh sb="73" eb="74">
      <t>タ</t>
    </rPh>
    <rPh sb="74" eb="76">
      <t>ダンタイ</t>
    </rPh>
    <rPh sb="78" eb="80">
      <t>ヒカク</t>
    </rPh>
    <rPh sb="84" eb="86">
      <t>コンゴ</t>
    </rPh>
    <rPh sb="87" eb="88">
      <t>ユウ</t>
    </rPh>
    <rPh sb="88" eb="89">
      <t>シュウ</t>
    </rPh>
    <rPh sb="89" eb="91">
      <t>スイリョウ</t>
    </rPh>
    <rPh sb="92" eb="94">
      <t>ゲンショウ</t>
    </rPh>
    <rPh sb="96" eb="97">
      <t>サラ</t>
    </rPh>
    <rPh sb="98" eb="99">
      <t>キビ</t>
    </rPh>
    <rPh sb="101" eb="103">
      <t>ケイエイ</t>
    </rPh>
    <rPh sb="103" eb="105">
      <t>ジョウキョウ</t>
    </rPh>
    <rPh sb="111" eb="113">
      <t>ヨソウ</t>
    </rPh>
    <rPh sb="123" eb="125">
      <t>ジョウキョウ</t>
    </rPh>
    <rPh sb="130" eb="132">
      <t>ケンゼン</t>
    </rPh>
    <rPh sb="133" eb="136">
      <t>コウリツテキ</t>
    </rPh>
    <rPh sb="137" eb="139">
      <t>ケイエイ</t>
    </rPh>
    <rPh sb="140" eb="141">
      <t>ツヅ</t>
    </rPh>
    <rPh sb="149" eb="151">
      <t>ゲンジョウ</t>
    </rPh>
    <rPh sb="152" eb="154">
      <t>ブンセキ</t>
    </rPh>
    <rPh sb="155" eb="158">
      <t>カクシヒョウ</t>
    </rPh>
    <rPh sb="158" eb="159">
      <t>チ</t>
    </rPh>
    <rPh sb="164" eb="166">
      <t>コウジョウ</t>
    </rPh>
    <rPh sb="167" eb="168">
      <t>モト</t>
    </rPh>
    <rPh sb="176" eb="179">
      <t>ロウキュウカ</t>
    </rPh>
    <rPh sb="180" eb="182">
      <t>ジョウキョウ</t>
    </rPh>
    <rPh sb="187" eb="189">
      <t>シヒョウ</t>
    </rPh>
    <rPh sb="190" eb="192">
      <t>ヒカク</t>
    </rPh>
    <rPh sb="192" eb="194">
      <t>ブンセキ</t>
    </rPh>
    <rPh sb="198" eb="199">
      <t>タ</t>
    </rPh>
    <rPh sb="199" eb="201">
      <t>ダンタイ</t>
    </rPh>
    <rPh sb="202" eb="204">
      <t>ヒカク</t>
    </rPh>
    <rPh sb="206" eb="209">
      <t>ロウキュウカ</t>
    </rPh>
    <rPh sb="210" eb="212">
      <t>シンコウ</t>
    </rPh>
    <rPh sb="219" eb="221">
      <t>ジョウタイ</t>
    </rPh>
    <rPh sb="233" eb="234">
      <t>トク</t>
    </rPh>
    <rPh sb="235" eb="237">
      <t>カンロ</t>
    </rPh>
    <rPh sb="243" eb="244">
      <t>タ</t>
    </rPh>
    <rPh sb="244" eb="246">
      <t>ダンタイ</t>
    </rPh>
    <rPh sb="249" eb="251">
      <t>コウシン</t>
    </rPh>
    <rPh sb="252" eb="253">
      <t>チカラ</t>
    </rPh>
    <rPh sb="254" eb="255">
      <t>イ</t>
    </rPh>
    <rPh sb="261" eb="262">
      <t>カカ</t>
    </rPh>
    <rPh sb="265" eb="268">
      <t>ロウキュウカ</t>
    </rPh>
    <rPh sb="269" eb="271">
      <t>シンコウ</t>
    </rPh>
    <rPh sb="279" eb="281">
      <t>コンゴ</t>
    </rPh>
    <rPh sb="282" eb="285">
      <t>チュウチョウキ</t>
    </rPh>
    <rPh sb="289" eb="291">
      <t>シセツ</t>
    </rPh>
    <rPh sb="292" eb="294">
      <t>コウシン</t>
    </rPh>
    <rPh sb="294" eb="296">
      <t>ジュヨウ</t>
    </rPh>
    <rPh sb="297" eb="299">
      <t>ミキワ</t>
    </rPh>
    <rPh sb="302" eb="304">
      <t>ショウライ</t>
    </rPh>
    <rPh sb="308" eb="310">
      <t>ザイセイ</t>
    </rPh>
    <rPh sb="310" eb="312">
      <t>シュウシ</t>
    </rPh>
    <rPh sb="312" eb="314">
      <t>ミトオ</t>
    </rPh>
    <rPh sb="316" eb="317">
      <t>モト</t>
    </rPh>
    <rPh sb="320" eb="321">
      <t>サラ</t>
    </rPh>
    <rPh sb="323" eb="325">
      <t>ケイエイ</t>
    </rPh>
    <rPh sb="326" eb="329">
      <t>ケンゼンカ</t>
    </rPh>
    <rPh sb="330" eb="333">
      <t>コウリツカ</t>
    </rPh>
    <rPh sb="334" eb="335">
      <t>スス</t>
    </rPh>
    <rPh sb="337" eb="339">
      <t>ヒツヨウ</t>
    </rPh>
    <rPh sb="347" eb="349">
      <t>ケイエイ</t>
    </rPh>
    <rPh sb="349" eb="351">
      <t>センリャク</t>
    </rPh>
    <rPh sb="352" eb="354">
      <t>ヘイセイ</t>
    </rPh>
    <rPh sb="356" eb="358">
      <t>ネンド</t>
    </rPh>
    <rPh sb="359" eb="361">
      <t>サクテイ</t>
    </rPh>
    <rPh sb="362" eb="364">
      <t>ヨテイ</t>
    </rPh>
    <phoneticPr fontId="4"/>
  </si>
  <si>
    <t>　①③⑤⑧の平成29年度の各指標値においては、平成29年度全国平均値および類似団体平均値よりも望ましい値となりました。②の平成29年度の指標値については類似団体平均値と同じ値となり、平成29年度全国平均値よりも望ましい値となりました。
　これまで①と⑤の指標値は、類似団体平均値を上回ることはありませんでしたが、今回の指標値では類似団体平均値を上回りました。①と⑤の指標に影響を与えた要因としては、井戸水を使用している企業が井戸を修理する期間中の一時的な上水道の利用、企業の生産増などで給水収益が増加したことによる収益の増加。受水費の減少による費用の減少があげられます。また①③⑤⑥の指標値で平成25年度以前の当該団体値と平成26年度の値の差が大きい理由は、会計制度変更に伴う計上方法の違いによるものであり、経営実態の変化によるものではありません。
　④⑤⑥の指標を組み合わせることで、料金水準という観点から④の指標値を分析することができます。まず⑥の給水原価に注目してみると、小牧市の値は平成29年度全国平均値および全ての期間の類似団体平均値を下回っています。この点から小牧市では他の団体と比べて少ない費用で給水が可能と判断できます。⑤の料金回収率に関しては、平成29年度指標値が過去実績と比べて改善されており、平成29年度全国平均値および類似団体平均値を上回っています。これらの点から小牧市においては他団体と比べて少ない費用で給水を実現しながらも、給水に係る費用を賄うことができています。このような状況でありながら企業債残高は減少しているため、料金水準という観点から分析した④の企業債残高対給水収益比率は健全な状態にあると判断できます。</t>
    <rPh sb="6" eb="8">
      <t>ヘイセイ</t>
    </rPh>
    <rPh sb="10" eb="11">
      <t>ネン</t>
    </rPh>
    <rPh sb="11" eb="12">
      <t>ド</t>
    </rPh>
    <rPh sb="13" eb="14">
      <t>カク</t>
    </rPh>
    <rPh sb="14" eb="16">
      <t>シヒョウ</t>
    </rPh>
    <rPh sb="16" eb="17">
      <t>チ</t>
    </rPh>
    <rPh sb="23" eb="25">
      <t>ヘイセイ</t>
    </rPh>
    <rPh sb="27" eb="29">
      <t>ネンド</t>
    </rPh>
    <rPh sb="29" eb="31">
      <t>ゼンコク</t>
    </rPh>
    <rPh sb="31" eb="33">
      <t>ヘイキン</t>
    </rPh>
    <rPh sb="33" eb="34">
      <t>チ</t>
    </rPh>
    <rPh sb="37" eb="39">
      <t>ルイジ</t>
    </rPh>
    <rPh sb="39" eb="41">
      <t>ダンタイ</t>
    </rPh>
    <rPh sb="41" eb="43">
      <t>ヘイキン</t>
    </rPh>
    <rPh sb="43" eb="44">
      <t>アタイ</t>
    </rPh>
    <rPh sb="47" eb="48">
      <t>ノゾ</t>
    </rPh>
    <rPh sb="51" eb="52">
      <t>チ</t>
    </rPh>
    <rPh sb="61" eb="63">
      <t>ヘイセイ</t>
    </rPh>
    <rPh sb="65" eb="67">
      <t>ネンド</t>
    </rPh>
    <rPh sb="68" eb="70">
      <t>シヒョウ</t>
    </rPh>
    <rPh sb="70" eb="71">
      <t>チ</t>
    </rPh>
    <rPh sb="84" eb="85">
      <t>オナ</t>
    </rPh>
    <rPh sb="129" eb="130">
      <t>チ</t>
    </rPh>
    <rPh sb="132" eb="134">
      <t>ルイジ</t>
    </rPh>
    <rPh sb="134" eb="136">
      <t>ダンタイ</t>
    </rPh>
    <rPh sb="136" eb="139">
      <t>ヘイキンチ</t>
    </rPh>
    <rPh sb="140" eb="142">
      <t>ウワマワ</t>
    </rPh>
    <rPh sb="156" eb="158">
      <t>コンカイ</t>
    </rPh>
    <rPh sb="159" eb="161">
      <t>シヒョウ</t>
    </rPh>
    <rPh sb="161" eb="162">
      <t>チ</t>
    </rPh>
    <rPh sb="183" eb="185">
      <t>シヒョウ</t>
    </rPh>
    <rPh sb="186" eb="188">
      <t>エイキョウ</t>
    </rPh>
    <rPh sb="189" eb="190">
      <t>アタ</t>
    </rPh>
    <rPh sb="192" eb="194">
      <t>ヨウイン</t>
    </rPh>
    <rPh sb="199" eb="202">
      <t>イドミズ</t>
    </rPh>
    <rPh sb="203" eb="205">
      <t>シヨウ</t>
    </rPh>
    <rPh sb="209" eb="211">
      <t>キギョウ</t>
    </rPh>
    <rPh sb="212" eb="214">
      <t>イド</t>
    </rPh>
    <rPh sb="215" eb="217">
      <t>シュウリ</t>
    </rPh>
    <rPh sb="219" eb="222">
      <t>キカンチュウ</t>
    </rPh>
    <rPh sb="223" eb="226">
      <t>イチジテキ</t>
    </rPh>
    <rPh sb="227" eb="230">
      <t>ジョウスイドウ</t>
    </rPh>
    <rPh sb="231" eb="233">
      <t>リヨウ</t>
    </rPh>
    <rPh sb="234" eb="236">
      <t>キギョウ</t>
    </rPh>
    <rPh sb="237" eb="239">
      <t>セイサン</t>
    </rPh>
    <rPh sb="239" eb="240">
      <t>ゾウ</t>
    </rPh>
    <rPh sb="243" eb="245">
      <t>キュウスイ</t>
    </rPh>
    <rPh sb="245" eb="247">
      <t>シュウエキ</t>
    </rPh>
    <rPh sb="248" eb="250">
      <t>ゾウカ</t>
    </rPh>
    <rPh sb="257" eb="259">
      <t>シュウエキ</t>
    </rPh>
    <rPh sb="260" eb="262">
      <t>ゾウカ</t>
    </rPh>
    <rPh sb="265" eb="266">
      <t>ヒ</t>
    </rPh>
    <rPh sb="267" eb="269">
      <t>ゲンショウ</t>
    </rPh>
    <rPh sb="272" eb="274">
      <t>ヒヨウ</t>
    </rPh>
    <rPh sb="275" eb="277">
      <t>ゲンショウ</t>
    </rPh>
    <rPh sb="292" eb="294">
      <t>シヒョウ</t>
    </rPh>
    <rPh sb="294" eb="295">
      <t>チ</t>
    </rPh>
    <rPh sb="296" eb="298">
      <t>ヘイセイ</t>
    </rPh>
    <rPh sb="300" eb="302">
      <t>ネンド</t>
    </rPh>
    <rPh sb="302" eb="304">
      <t>イゼン</t>
    </rPh>
    <rPh sb="305" eb="307">
      <t>トウガイ</t>
    </rPh>
    <rPh sb="307" eb="309">
      <t>ダンタイ</t>
    </rPh>
    <rPh sb="309" eb="310">
      <t>アタイ</t>
    </rPh>
    <rPh sb="311" eb="313">
      <t>ヘイセイ</t>
    </rPh>
    <rPh sb="315" eb="317">
      <t>ネンド</t>
    </rPh>
    <rPh sb="318" eb="319">
      <t>アタイ</t>
    </rPh>
    <rPh sb="320" eb="321">
      <t>サ</t>
    </rPh>
    <rPh sb="322" eb="323">
      <t>オオ</t>
    </rPh>
    <rPh sb="325" eb="327">
      <t>リユウ</t>
    </rPh>
    <rPh sb="329" eb="331">
      <t>カイケイ</t>
    </rPh>
    <rPh sb="331" eb="333">
      <t>セイド</t>
    </rPh>
    <rPh sb="333" eb="335">
      <t>ヘンコウ</t>
    </rPh>
    <rPh sb="336" eb="337">
      <t>トモナ</t>
    </rPh>
    <rPh sb="338" eb="340">
      <t>ケイジョウ</t>
    </rPh>
    <rPh sb="340" eb="342">
      <t>ホウホウ</t>
    </rPh>
    <rPh sb="343" eb="344">
      <t>チガ</t>
    </rPh>
    <rPh sb="354" eb="356">
      <t>ケイエイ</t>
    </rPh>
    <rPh sb="356" eb="358">
      <t>ジッタイ</t>
    </rPh>
    <rPh sb="359" eb="361">
      <t>ヘンカ</t>
    </rPh>
    <rPh sb="380" eb="382">
      <t>シヒョウ</t>
    </rPh>
    <rPh sb="383" eb="384">
      <t>ク</t>
    </rPh>
    <rPh sb="385" eb="386">
      <t>ア</t>
    </rPh>
    <rPh sb="393" eb="395">
      <t>リョウキン</t>
    </rPh>
    <rPh sb="395" eb="397">
      <t>スイジュン</t>
    </rPh>
    <rPh sb="400" eb="402">
      <t>カンテン</t>
    </rPh>
    <rPh sb="406" eb="408">
      <t>シヒョウ</t>
    </rPh>
    <rPh sb="408" eb="409">
      <t>チ</t>
    </rPh>
    <rPh sb="410" eb="412">
      <t>ブンセキ</t>
    </rPh>
    <rPh sb="426" eb="428">
      <t>キュウスイ</t>
    </rPh>
    <rPh sb="428" eb="430">
      <t>ゲンカ</t>
    </rPh>
    <rPh sb="431" eb="433">
      <t>チュウモク</t>
    </rPh>
    <rPh sb="439" eb="442">
      <t>コマキシ</t>
    </rPh>
    <rPh sb="443" eb="444">
      <t>チ</t>
    </rPh>
    <rPh sb="459" eb="460">
      <t>スベ</t>
    </rPh>
    <rPh sb="462" eb="464">
      <t>キカン</t>
    </rPh>
    <rPh sb="473" eb="475">
      <t>シタマワ</t>
    </rPh>
    <rPh sb="483" eb="484">
      <t>テン</t>
    </rPh>
    <rPh sb="486" eb="489">
      <t>コマキシ</t>
    </rPh>
    <rPh sb="491" eb="492">
      <t>タ</t>
    </rPh>
    <rPh sb="493" eb="495">
      <t>ダンタイ</t>
    </rPh>
    <rPh sb="496" eb="497">
      <t>クラ</t>
    </rPh>
    <rPh sb="499" eb="500">
      <t>スク</t>
    </rPh>
    <rPh sb="502" eb="504">
      <t>ヒヨウ</t>
    </rPh>
    <rPh sb="505" eb="507">
      <t>キュウスイ</t>
    </rPh>
    <rPh sb="508" eb="510">
      <t>カノウ</t>
    </rPh>
    <rPh sb="511" eb="513">
      <t>ハンダン</t>
    </rPh>
    <rPh sb="520" eb="522">
      <t>リョウキン</t>
    </rPh>
    <rPh sb="522" eb="524">
      <t>カイシュウ</t>
    </rPh>
    <rPh sb="524" eb="525">
      <t>リツ</t>
    </rPh>
    <rPh sb="526" eb="527">
      <t>カン</t>
    </rPh>
    <rPh sb="531" eb="533">
      <t>ヘイセイ</t>
    </rPh>
    <rPh sb="535" eb="537">
      <t>ネンド</t>
    </rPh>
    <rPh sb="537" eb="539">
      <t>シヒョウ</t>
    </rPh>
    <rPh sb="539" eb="540">
      <t>チ</t>
    </rPh>
    <rPh sb="541" eb="543">
      <t>カコ</t>
    </rPh>
    <rPh sb="543" eb="545">
      <t>ジッセキ</t>
    </rPh>
    <rPh sb="546" eb="547">
      <t>クラ</t>
    </rPh>
    <rPh sb="549" eb="551">
      <t>カイゼン</t>
    </rPh>
    <rPh sb="563" eb="564">
      <t>ゼン</t>
    </rPh>
    <rPh sb="579" eb="580">
      <t>ウワ</t>
    </rPh>
    <rPh sb="591" eb="592">
      <t>テン</t>
    </rPh>
    <rPh sb="594" eb="597">
      <t>コマキシ</t>
    </rPh>
    <rPh sb="602" eb="603">
      <t>タ</t>
    </rPh>
    <rPh sb="603" eb="605">
      <t>ダンタイ</t>
    </rPh>
    <rPh sb="606" eb="607">
      <t>クラ</t>
    </rPh>
    <rPh sb="609" eb="610">
      <t>スク</t>
    </rPh>
    <rPh sb="612" eb="614">
      <t>ヒヨウ</t>
    </rPh>
    <rPh sb="615" eb="617">
      <t>キュウスイ</t>
    </rPh>
    <rPh sb="618" eb="620">
      <t>ジツゲン</t>
    </rPh>
    <rPh sb="626" eb="628">
      <t>キュウスイ</t>
    </rPh>
    <rPh sb="629" eb="630">
      <t>カカ</t>
    </rPh>
    <rPh sb="631" eb="633">
      <t>ヒヨウ</t>
    </rPh>
    <rPh sb="634" eb="635">
      <t>マカナ</t>
    </rPh>
    <rPh sb="651" eb="653">
      <t>ジョウキョウ</t>
    </rPh>
    <rPh sb="659" eb="661">
      <t>キギョウ</t>
    </rPh>
    <rPh sb="661" eb="662">
      <t>サイ</t>
    </rPh>
    <rPh sb="662" eb="664">
      <t>ザンダカ</t>
    </rPh>
    <rPh sb="665" eb="667">
      <t>ゲンショウ</t>
    </rPh>
    <rPh sb="674" eb="676">
      <t>リョウキン</t>
    </rPh>
    <rPh sb="676" eb="678">
      <t>スイジュン</t>
    </rPh>
    <rPh sb="681" eb="683">
      <t>カンテン</t>
    </rPh>
    <rPh sb="685" eb="687">
      <t>ブンセキ</t>
    </rPh>
    <rPh sb="691" eb="693">
      <t>キギョウ</t>
    </rPh>
    <rPh sb="693" eb="694">
      <t>サイ</t>
    </rPh>
    <rPh sb="694" eb="696">
      <t>ザンダカ</t>
    </rPh>
    <rPh sb="696" eb="697">
      <t>タイ</t>
    </rPh>
    <rPh sb="697" eb="699">
      <t>キュウスイ</t>
    </rPh>
    <rPh sb="699" eb="701">
      <t>シュウエキ</t>
    </rPh>
    <rPh sb="701" eb="703">
      <t>ヒリツ</t>
    </rPh>
    <rPh sb="704" eb="706">
      <t>ケンゼン</t>
    </rPh>
    <rPh sb="707" eb="709">
      <t>ジョウタイ</t>
    </rPh>
    <rPh sb="713" eb="715">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</si>
</sst>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2.06</c:v>
                </c:pt>
                <c:pt idx="1">
                  <c:v>0.96</c:v>
                </c:pt>
                <c:pt idx="2">
                  <c:v>1.0900000000000001</c:v>
                </c:pt>
                <c:pt idx="3">
                  <c:v>0.93</c:v>
                </c:pt>
                <c:pt idx="4">
                  <c:v>1.1200000000000001</c:v>
                </c:pt>
              </c:numCache>
            </c:numRef>
          </c:val>
          <c:extLst>
            <c:ext xmlns:c16="http://schemas.microsoft.com/office/drawing/2014/chart" uri="{C3380CC4-5D6E-409C-BE32-E72D297353CC}">
              <c16:uniqueId val="{00000000-197C-4381-B6AC-1EEF544984C3}"/>
            </c:ext>
          </c:extLst>
        </c:ser>
        <c:dLbls>
          <c:showLegendKey val="0"/>
          <c:showVal val="0"/>
          <c:showCatName val="0"/>
          <c:showSerName val="0"/>
          <c:showPercent val="0"/>
          <c:showBubbleSize val="0"/>
        </c:dLbls>
        <c:gapWidth val="150"/>
        <c:axId val="72684672"/>
        <c:axId val="726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197C-4381-B6AC-1EEF544984C3}"/>
            </c:ext>
          </c:extLst>
        </c:ser>
        <c:dLbls>
          <c:showLegendKey val="0"/>
          <c:showVal val="0"/>
          <c:showCatName val="0"/>
          <c:showSerName val="0"/>
          <c:showPercent val="0"/>
          <c:showBubbleSize val="0"/>
        </c:dLbls>
        <c:marker val="1"/>
        <c:smooth val="0"/>
        <c:axId val="72684672"/>
        <c:axId val="72686592"/>
      </c:lineChart>
      <c:dateAx>
        <c:axId val="72684672"/>
        <c:scaling>
          <c:orientation val="minMax"/>
        </c:scaling>
        <c:delete val="1"/>
        <c:axPos val="b"/>
        <c:numFmt formatCode="ge" sourceLinked="1"/>
        <c:majorTickMark val="none"/>
        <c:minorTickMark val="none"/>
        <c:tickLblPos val="none"/>
        <c:crossAx val="72686592"/>
        <c:crosses val="autoZero"/>
        <c:auto val="1"/>
        <c:lblOffset val="100"/>
        <c:baseTimeUnit val="years"/>
      </c:dateAx>
      <c:valAx>
        <c:axId val="726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73.77</c:v>
                </c:pt>
                <c:pt idx="1">
                  <c:v>73.09</c:v>
                </c:pt>
                <c:pt idx="2">
                  <c:v>72.7</c:v>
                </c:pt>
                <c:pt idx="3">
                  <c:v>72.97</c:v>
                </c:pt>
                <c:pt idx="4">
                  <c:v>73.260000000000005</c:v>
                </c:pt>
              </c:numCache>
            </c:numRef>
          </c:val>
          <c:extLst>
            <c:ext xmlns:c16="http://schemas.microsoft.com/office/drawing/2014/chart" uri="{C3380CC4-5D6E-409C-BE32-E72D297353CC}">
              <c16:uniqueId val="{00000000-70F7-4BF8-9374-C040EB6034CB}"/>
            </c:ext>
          </c:extLst>
        </c:ser>
        <c:dLbls>
          <c:showLegendKey val="0"/>
          <c:showVal val="0"/>
          <c:showCatName val="0"/>
          <c:showSerName val="0"/>
          <c:showPercent val="0"/>
          <c:showBubbleSize val="0"/>
        </c:dLbls>
        <c:gapWidth val="150"/>
        <c:axId val="77435648"/>
        <c:axId val="774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70F7-4BF8-9374-C040EB6034CB}"/>
            </c:ext>
          </c:extLst>
        </c:ser>
        <c:dLbls>
          <c:showLegendKey val="0"/>
          <c:showVal val="0"/>
          <c:showCatName val="0"/>
          <c:showSerName val="0"/>
          <c:showPercent val="0"/>
          <c:showBubbleSize val="0"/>
        </c:dLbls>
        <c:marker val="1"/>
        <c:smooth val="0"/>
        <c:axId val="77435648"/>
        <c:axId val="77437568"/>
      </c:lineChart>
      <c:dateAx>
        <c:axId val="77435648"/>
        <c:scaling>
          <c:orientation val="minMax"/>
        </c:scaling>
        <c:delete val="1"/>
        <c:axPos val="b"/>
        <c:numFmt formatCode="ge" sourceLinked="1"/>
        <c:majorTickMark val="none"/>
        <c:minorTickMark val="none"/>
        <c:tickLblPos val="none"/>
        <c:crossAx val="77437568"/>
        <c:crosses val="autoZero"/>
        <c:auto val="1"/>
        <c:lblOffset val="100"/>
        <c:baseTimeUnit val="years"/>
      </c:dateAx>
      <c:valAx>
        <c:axId val="77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94.14</c:v>
                </c:pt>
                <c:pt idx="1">
                  <c:v>93.56</c:v>
                </c:pt>
                <c:pt idx="2">
                  <c:v>93.3</c:v>
                </c:pt>
                <c:pt idx="3">
                  <c:v>93.42</c:v>
                </c:pt>
                <c:pt idx="4">
                  <c:v>93.69</c:v>
                </c:pt>
              </c:numCache>
            </c:numRef>
          </c:val>
          <c:extLst>
            <c:ext xmlns:c16="http://schemas.microsoft.com/office/drawing/2014/chart" uri="{C3380CC4-5D6E-409C-BE32-E72D297353CC}">
              <c16:uniqueId val="{00000000-88BE-4AA7-B6A6-AF260E8B13A1}"/>
            </c:ext>
          </c:extLst>
        </c:ser>
        <c:dLbls>
          <c:showLegendKey val="0"/>
          <c:showVal val="0"/>
          <c:showCatName val="0"/>
          <c:showSerName val="0"/>
          <c:showPercent val="0"/>
          <c:showBubbleSize val="0"/>
        </c:dLbls>
        <c:gapWidth val="150"/>
        <c:axId val="77489280"/>
        <c:axId val="774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88BE-4AA7-B6A6-AF260E8B13A1}"/>
            </c:ext>
          </c:extLst>
        </c:ser>
        <c:dLbls>
          <c:showLegendKey val="0"/>
          <c:showVal val="0"/>
          <c:showCatName val="0"/>
          <c:showSerName val="0"/>
          <c:showPercent val="0"/>
          <c:showBubbleSize val="0"/>
        </c:dLbls>
        <c:marker val="1"/>
        <c:smooth val="0"/>
        <c:axId val="77489280"/>
        <c:axId val="77491200"/>
      </c:lineChart>
      <c:dateAx>
        <c:axId val="77489280"/>
        <c:scaling>
          <c:orientation val="minMax"/>
        </c:scaling>
        <c:delete val="1"/>
        <c:axPos val="b"/>
        <c:numFmt formatCode="ge" sourceLinked="1"/>
        <c:majorTickMark val="none"/>
        <c:minorTickMark val="none"/>
        <c:tickLblPos val="none"/>
        <c:crossAx val="77491200"/>
        <c:crosses val="autoZero"/>
        <c:auto val="1"/>
        <c:lblOffset val="100"/>
        <c:baseTimeUnit val="years"/>
      </c:dateAx>
      <c:valAx>
        <c:axId val="774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98.75</c:v>
                </c:pt>
                <c:pt idx="1">
                  <c:v>112.06</c:v>
                </c:pt>
                <c:pt idx="2">
                  <c:v>111.68</c:v>
                </c:pt>
                <c:pt idx="3">
                  <c:v>111.36</c:v>
                </c:pt>
                <c:pt idx="4">
                  <c:v>114.68</c:v>
                </c:pt>
              </c:numCache>
            </c:numRef>
          </c:val>
          <c:extLst>
            <c:ext xmlns:c16="http://schemas.microsoft.com/office/drawing/2014/chart" uri="{C3380CC4-5D6E-409C-BE32-E72D297353CC}">
              <c16:uniqueId val="{00000000-96BD-4752-9B28-6CE974ED2EA2}"/>
            </c:ext>
          </c:extLst>
        </c:ser>
        <c:dLbls>
          <c:showLegendKey val="0"/>
          <c:showVal val="0"/>
          <c:showCatName val="0"/>
          <c:showSerName val="0"/>
          <c:showPercent val="0"/>
          <c:showBubbleSize val="0"/>
        </c:dLbls>
        <c:gapWidth val="150"/>
        <c:axId val="72726016"/>
        <c:axId val="727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96BD-4752-9B28-6CE974ED2EA2}"/>
            </c:ext>
          </c:extLst>
        </c:ser>
        <c:dLbls>
          <c:showLegendKey val="0"/>
          <c:showVal val="0"/>
          <c:showCatName val="0"/>
          <c:showSerName val="0"/>
          <c:showPercent val="0"/>
          <c:showBubbleSize val="0"/>
        </c:dLbls>
        <c:marker val="1"/>
        <c:smooth val="0"/>
        <c:axId val="72726016"/>
        <c:axId val="72727936"/>
      </c:lineChart>
      <c:dateAx>
        <c:axId val="72726016"/>
        <c:scaling>
          <c:orientation val="minMax"/>
        </c:scaling>
        <c:delete val="1"/>
        <c:axPos val="b"/>
        <c:numFmt formatCode="ge" sourceLinked="1"/>
        <c:majorTickMark val="none"/>
        <c:minorTickMark val="none"/>
        <c:tickLblPos val="none"/>
        <c:crossAx val="72727936"/>
        <c:crosses val="autoZero"/>
        <c:auto val="1"/>
        <c:lblOffset val="100"/>
        <c:baseTimeUnit val="years"/>
      </c:dateAx>
      <c:valAx>
        <c:axId val="7272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7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46.77</c:v>
                </c:pt>
                <c:pt idx="1">
                  <c:v>48.47</c:v>
                </c:pt>
                <c:pt idx="2">
                  <c:v>49.63</c:v>
                </c:pt>
                <c:pt idx="3">
                  <c:v>50.55</c:v>
                </c:pt>
                <c:pt idx="4">
                  <c:v>50.75</c:v>
                </c:pt>
              </c:numCache>
            </c:numRef>
          </c:val>
          <c:extLst>
            <c:ext xmlns:c16="http://schemas.microsoft.com/office/drawing/2014/chart" uri="{C3380CC4-5D6E-409C-BE32-E72D297353CC}">
              <c16:uniqueId val="{00000000-569C-4BA4-ACD3-C81B64DABC5C}"/>
            </c:ext>
          </c:extLst>
        </c:ser>
        <c:dLbls>
          <c:showLegendKey val="0"/>
          <c:showVal val="0"/>
          <c:showCatName val="0"/>
          <c:showSerName val="0"/>
          <c:showPercent val="0"/>
          <c:showBubbleSize val="0"/>
        </c:dLbls>
        <c:gapWidth val="150"/>
        <c:axId val="77027200"/>
        <c:axId val="770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569C-4BA4-ACD3-C81B64DABC5C}"/>
            </c:ext>
          </c:extLst>
        </c:ser>
        <c:dLbls>
          <c:showLegendKey val="0"/>
          <c:showVal val="0"/>
          <c:showCatName val="0"/>
          <c:showSerName val="0"/>
          <c:showPercent val="0"/>
          <c:showBubbleSize val="0"/>
        </c:dLbls>
        <c:marker val="1"/>
        <c:smooth val="0"/>
        <c:axId val="77027200"/>
        <c:axId val="77041664"/>
      </c:lineChart>
      <c:dateAx>
        <c:axId val="77027200"/>
        <c:scaling>
          <c:orientation val="minMax"/>
        </c:scaling>
        <c:delete val="1"/>
        <c:axPos val="b"/>
        <c:numFmt formatCode="ge" sourceLinked="1"/>
        <c:majorTickMark val="none"/>
        <c:minorTickMark val="none"/>
        <c:tickLblPos val="none"/>
        <c:crossAx val="77041664"/>
        <c:crosses val="autoZero"/>
        <c:auto val="1"/>
        <c:lblOffset val="100"/>
        <c:baseTimeUnit val="years"/>
      </c:dateAx>
      <c:valAx>
        <c:axId val="770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37.18</c:v>
                </c:pt>
                <c:pt idx="1">
                  <c:v>18.55</c:v>
                </c:pt>
                <c:pt idx="2">
                  <c:v>18.809999999999999</c:v>
                </c:pt>
                <c:pt idx="3">
                  <c:v>19.52</c:v>
                </c:pt>
                <c:pt idx="4">
                  <c:v>20.59</c:v>
                </c:pt>
              </c:numCache>
            </c:numRef>
          </c:val>
          <c:extLst>
            <c:ext xmlns:c16="http://schemas.microsoft.com/office/drawing/2014/chart" uri="{C3380CC4-5D6E-409C-BE32-E72D297353CC}">
              <c16:uniqueId val="{00000000-6BA1-421B-83B1-BB5A669B2F4D}"/>
            </c:ext>
          </c:extLst>
        </c:ser>
        <c:dLbls>
          <c:showLegendKey val="0"/>
          <c:showVal val="0"/>
          <c:showCatName val="0"/>
          <c:showSerName val="0"/>
          <c:showPercent val="0"/>
          <c:showBubbleSize val="0"/>
        </c:dLbls>
        <c:gapWidth val="150"/>
        <c:axId val="77076736"/>
        <c:axId val="770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6BA1-421B-83B1-BB5A669B2F4D}"/>
            </c:ext>
          </c:extLst>
        </c:ser>
        <c:dLbls>
          <c:showLegendKey val="0"/>
          <c:showVal val="0"/>
          <c:showCatName val="0"/>
          <c:showSerName val="0"/>
          <c:showPercent val="0"/>
          <c:showBubbleSize val="0"/>
        </c:dLbls>
        <c:marker val="1"/>
        <c:smooth val="0"/>
        <c:axId val="77076736"/>
        <c:axId val="77078912"/>
      </c:lineChart>
      <c:dateAx>
        <c:axId val="77076736"/>
        <c:scaling>
          <c:orientation val="minMax"/>
        </c:scaling>
        <c:delete val="1"/>
        <c:axPos val="b"/>
        <c:numFmt formatCode="ge" sourceLinked="1"/>
        <c:majorTickMark val="none"/>
        <c:minorTickMark val="none"/>
        <c:tickLblPos val="none"/>
        <c:crossAx val="77078912"/>
        <c:crosses val="autoZero"/>
        <c:auto val="1"/>
        <c:lblOffset val="100"/>
        <c:baseTimeUnit val="years"/>
      </c:dateAx>
      <c:valAx>
        <c:axId val="770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50-4BC8-8402-0005AA4A179A}"/>
            </c:ext>
          </c:extLst>
        </c:ser>
        <c:dLbls>
          <c:showLegendKey val="0"/>
          <c:showVal val="0"/>
          <c:showCatName val="0"/>
          <c:showSerName val="0"/>
          <c:showPercent val="0"/>
          <c:showBubbleSize val="0"/>
        </c:dLbls>
        <c:gapWidth val="150"/>
        <c:axId val="77112064"/>
        <c:axId val="771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350-4BC8-8402-0005AA4A179A}"/>
            </c:ext>
          </c:extLst>
        </c:ser>
        <c:dLbls>
          <c:showLegendKey val="0"/>
          <c:showVal val="0"/>
          <c:showCatName val="0"/>
          <c:showSerName val="0"/>
          <c:showPercent val="0"/>
          <c:showBubbleSize val="0"/>
        </c:dLbls>
        <c:marker val="1"/>
        <c:smooth val="0"/>
        <c:axId val="77112064"/>
        <c:axId val="77113984"/>
      </c:lineChart>
      <c:dateAx>
        <c:axId val="77112064"/>
        <c:scaling>
          <c:orientation val="minMax"/>
        </c:scaling>
        <c:delete val="1"/>
        <c:axPos val="b"/>
        <c:numFmt formatCode="ge" sourceLinked="1"/>
        <c:majorTickMark val="none"/>
        <c:minorTickMark val="none"/>
        <c:tickLblPos val="none"/>
        <c:crossAx val="77113984"/>
        <c:crosses val="autoZero"/>
        <c:auto val="1"/>
        <c:lblOffset val="100"/>
        <c:baseTimeUnit val="years"/>
      </c:dateAx>
      <c:valAx>
        <c:axId val="7711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872.02</c:v>
                </c:pt>
                <c:pt idx="1">
                  <c:v>613.15</c:v>
                </c:pt>
                <c:pt idx="2">
                  <c:v>653.92999999999995</c:v>
                </c:pt>
                <c:pt idx="3">
                  <c:v>638.58000000000004</c:v>
                </c:pt>
                <c:pt idx="4">
                  <c:v>544.28</c:v>
                </c:pt>
              </c:numCache>
            </c:numRef>
          </c:val>
          <c:extLst>
            <c:ext xmlns:c16="http://schemas.microsoft.com/office/drawing/2014/chart" uri="{C3380CC4-5D6E-409C-BE32-E72D297353CC}">
              <c16:uniqueId val="{00000000-A79E-4B28-84C6-E719D6CB9C8F}"/>
            </c:ext>
          </c:extLst>
        </c:ser>
        <c:dLbls>
          <c:showLegendKey val="0"/>
          <c:showVal val="0"/>
          <c:showCatName val="0"/>
          <c:showSerName val="0"/>
          <c:showPercent val="0"/>
          <c:showBubbleSize val="0"/>
        </c:dLbls>
        <c:gapWidth val="150"/>
        <c:axId val="77217792"/>
        <c:axId val="772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A79E-4B28-84C6-E719D6CB9C8F}"/>
            </c:ext>
          </c:extLst>
        </c:ser>
        <c:dLbls>
          <c:showLegendKey val="0"/>
          <c:showVal val="0"/>
          <c:showCatName val="0"/>
          <c:showSerName val="0"/>
          <c:showPercent val="0"/>
          <c:showBubbleSize val="0"/>
        </c:dLbls>
        <c:marker val="1"/>
        <c:smooth val="0"/>
        <c:axId val="77217792"/>
        <c:axId val="77219712"/>
      </c:lineChart>
      <c:dateAx>
        <c:axId val="77217792"/>
        <c:scaling>
          <c:orientation val="minMax"/>
        </c:scaling>
        <c:delete val="1"/>
        <c:axPos val="b"/>
        <c:numFmt formatCode="ge" sourceLinked="1"/>
        <c:majorTickMark val="none"/>
        <c:minorTickMark val="none"/>
        <c:tickLblPos val="none"/>
        <c:crossAx val="77219712"/>
        <c:crosses val="autoZero"/>
        <c:auto val="1"/>
        <c:lblOffset val="100"/>
        <c:baseTimeUnit val="years"/>
      </c:dateAx>
      <c:valAx>
        <c:axId val="77219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125.7</c:v>
                </c:pt>
                <c:pt idx="1">
                  <c:v>117.33</c:v>
                </c:pt>
                <c:pt idx="2">
                  <c:v>107.48</c:v>
                </c:pt>
                <c:pt idx="3">
                  <c:v>96.46</c:v>
                </c:pt>
                <c:pt idx="4">
                  <c:v>85.21</c:v>
                </c:pt>
              </c:numCache>
            </c:numRef>
          </c:val>
          <c:extLst>
            <c:ext xmlns:c16="http://schemas.microsoft.com/office/drawing/2014/chart" uri="{C3380CC4-5D6E-409C-BE32-E72D297353CC}">
              <c16:uniqueId val="{00000000-D6A6-4E02-9944-6A2E537B1666}"/>
            </c:ext>
          </c:extLst>
        </c:ser>
        <c:dLbls>
          <c:showLegendKey val="0"/>
          <c:showVal val="0"/>
          <c:showCatName val="0"/>
          <c:showSerName val="0"/>
          <c:showPercent val="0"/>
          <c:showBubbleSize val="0"/>
        </c:dLbls>
        <c:gapWidth val="150"/>
        <c:axId val="77275136"/>
        <c:axId val="772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D6A6-4E02-9944-6A2E537B1666}"/>
            </c:ext>
          </c:extLst>
        </c:ser>
        <c:dLbls>
          <c:showLegendKey val="0"/>
          <c:showVal val="0"/>
          <c:showCatName val="0"/>
          <c:showSerName val="0"/>
          <c:showPercent val="0"/>
          <c:showBubbleSize val="0"/>
        </c:dLbls>
        <c:marker val="1"/>
        <c:smooth val="0"/>
        <c:axId val="77275136"/>
        <c:axId val="77277056"/>
      </c:lineChart>
      <c:dateAx>
        <c:axId val="77275136"/>
        <c:scaling>
          <c:orientation val="minMax"/>
        </c:scaling>
        <c:delete val="1"/>
        <c:axPos val="b"/>
        <c:numFmt formatCode="ge" sourceLinked="1"/>
        <c:majorTickMark val="none"/>
        <c:minorTickMark val="none"/>
        <c:tickLblPos val="none"/>
        <c:crossAx val="77277056"/>
        <c:crosses val="autoZero"/>
        <c:auto val="1"/>
        <c:lblOffset val="100"/>
        <c:baseTimeUnit val="years"/>
      </c:dateAx>
      <c:valAx>
        <c:axId val="7727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90.54</c:v>
                </c:pt>
                <c:pt idx="1">
                  <c:v>105.65</c:v>
                </c:pt>
                <c:pt idx="2">
                  <c:v>105.67</c:v>
                </c:pt>
                <c:pt idx="3">
                  <c:v>104.72</c:v>
                </c:pt>
                <c:pt idx="4">
                  <c:v>107.98</c:v>
                </c:pt>
              </c:numCache>
            </c:numRef>
          </c:val>
          <c:extLst>
            <c:ext xmlns:c16="http://schemas.microsoft.com/office/drawing/2014/chart" uri="{C3380CC4-5D6E-409C-BE32-E72D297353CC}">
              <c16:uniqueId val="{00000000-F28F-47AE-9923-4386BEFFE96B}"/>
            </c:ext>
          </c:extLst>
        </c:ser>
        <c:dLbls>
          <c:showLegendKey val="0"/>
          <c:showVal val="0"/>
          <c:showCatName val="0"/>
          <c:showSerName val="0"/>
          <c:showPercent val="0"/>
          <c:showBubbleSize val="0"/>
        </c:dLbls>
        <c:gapWidth val="150"/>
        <c:axId val="77300096"/>
        <c:axId val="7730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F28F-47AE-9923-4386BEFFE96B}"/>
            </c:ext>
          </c:extLst>
        </c:ser>
        <c:dLbls>
          <c:showLegendKey val="0"/>
          <c:showVal val="0"/>
          <c:showCatName val="0"/>
          <c:showSerName val="0"/>
          <c:showPercent val="0"/>
          <c:showBubbleSize val="0"/>
        </c:dLbls>
        <c:marker val="1"/>
        <c:smooth val="0"/>
        <c:axId val="77300096"/>
        <c:axId val="77302016"/>
      </c:lineChart>
      <c:dateAx>
        <c:axId val="77300096"/>
        <c:scaling>
          <c:orientation val="minMax"/>
        </c:scaling>
        <c:delete val="1"/>
        <c:axPos val="b"/>
        <c:numFmt formatCode="ge" sourceLinked="1"/>
        <c:majorTickMark val="none"/>
        <c:minorTickMark val="none"/>
        <c:tickLblPos val="none"/>
        <c:crossAx val="77302016"/>
        <c:crosses val="autoZero"/>
        <c:auto val="1"/>
        <c:lblOffset val="100"/>
        <c:baseTimeUnit val="years"/>
      </c:dateAx>
      <c:valAx>
        <c:axId val="77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139.03</c:v>
                </c:pt>
                <c:pt idx="1">
                  <c:v>119.07</c:v>
                </c:pt>
                <c:pt idx="2">
                  <c:v>118.77</c:v>
                </c:pt>
                <c:pt idx="3">
                  <c:v>120.02</c:v>
                </c:pt>
                <c:pt idx="4">
                  <c:v>116.88</c:v>
                </c:pt>
              </c:numCache>
            </c:numRef>
          </c:val>
          <c:extLst>
            <c:ext xmlns:c16="http://schemas.microsoft.com/office/drawing/2014/chart" uri="{C3380CC4-5D6E-409C-BE32-E72D297353CC}">
              <c16:uniqueId val="{00000000-4673-4C77-ACD5-D162173C61B5}"/>
            </c:ext>
          </c:extLst>
        </c:ser>
        <c:dLbls>
          <c:showLegendKey val="0"/>
          <c:showVal val="0"/>
          <c:showCatName val="0"/>
          <c:showSerName val="0"/>
          <c:showPercent val="0"/>
          <c:showBubbleSize val="0"/>
        </c:dLbls>
        <c:gapWidth val="150"/>
        <c:axId val="77328768"/>
        <c:axId val="773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4673-4C77-ACD5-D162173C61B5}"/>
            </c:ext>
          </c:extLst>
        </c:ser>
        <c:dLbls>
          <c:showLegendKey val="0"/>
          <c:showVal val="0"/>
          <c:showCatName val="0"/>
          <c:showSerName val="0"/>
          <c:showPercent val="0"/>
          <c:showBubbleSize val="0"/>
        </c:dLbls>
        <c:marker val="1"/>
        <c:smooth val="0"/>
        <c:axId val="77328768"/>
        <c:axId val="77330688"/>
      </c:lineChart>
      <c:dateAx>
        <c:axId val="77328768"/>
        <c:scaling>
          <c:orientation val="minMax"/>
        </c:scaling>
        <c:delete val="1"/>
        <c:axPos val="b"/>
        <c:numFmt formatCode="ge" sourceLinked="1"/>
        <c:majorTickMark val="none"/>
        <c:minorTickMark val="none"/>
        <c:tickLblPos val="none"/>
        <c:crossAx val="77330688"/>
        <c:crosses val="autoZero"/>
        <c:auto val="1"/>
        <c:lblOffset val="100"/>
        <c:baseTimeUnit val="years"/>
      </c:dateAx>
      <c:valAx>
        <c:axId val="773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43" width="3.75" customWidth="1"/>
    <col min="44" max="44" width="3.5" customWidth="1"/>
    <col min="45"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小牧市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153096</v>
      </c>
      <c r="AM8" s="71"/>
      <c r="AN8" s="71"/>
      <c r="AO8" s="71"/>
      <c r="AP8" s="71"/>
      <c r="AQ8" s="71"/>
      <c r="AR8" s="71"/>
      <c r="AS8" s="71"/>
      <c r="AT8" s="67">
        <f>データ!$S$6</f>
        <v>62.81</v>
      </c>
      <c r="AU8" s="68"/>
      <c r="AV8" s="68"/>
      <c r="AW8" s="68"/>
      <c r="AX8" s="68"/>
      <c r="AY8" s="68"/>
      <c r="AZ8" s="68"/>
      <c r="BA8" s="68"/>
      <c r="BB8" s="70">
        <f>データ!$T$6</f>
        <v>2437.4499999999998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89.02</v>
      </c>
      <c r="J10" s="68"/>
      <c r="K10" s="68"/>
      <c r="L10" s="68"/>
      <c r="M10" s="68"/>
      <c r="N10" s="68"/>
      <c r="O10" s="69"/>
      <c r="P10" s="70">
        <f>データ!$P$6</f>
        <v>99.95</v>
      </c>
      <c r="Q10" s="70"/>
      <c r="R10" s="70"/>
      <c r="S10" s="70"/>
      <c r="T10" s="70"/>
      <c r="U10" s="70"/>
      <c r="V10" s="70"/>
      <c r="W10" s="71">
        <f>データ!$Q$6</f>
        <v>1863</v>
      </c>
      <c r="X10" s="71"/>
      <c r="Y10" s="71"/>
      <c r="Z10" s="71"/>
      <c r="AA10" s="71"/>
      <c r="AB10" s="71"/>
      <c r="AC10" s="71"/>
      <c r="AD10" s="2"/>
      <c r="AE10" s="2"/>
      <c r="AF10" s="2"/>
      <c r="AG10" s="2"/>
      <c r="AH10" s="4"/>
      <c r="AI10" s="4"/>
      <c r="AJ10" s="4"/>
      <c r="AK10" s="4"/>
      <c r="AL10" s="71">
        <f>データ!$U$6</f>
        <v>152860</v>
      </c>
      <c r="AM10" s="71"/>
      <c r="AN10" s="71"/>
      <c r="AO10" s="71"/>
      <c r="AP10" s="71"/>
      <c r="AQ10" s="71"/>
      <c r="AR10" s="71"/>
      <c r="AS10" s="71"/>
      <c r="AT10" s="67">
        <f>データ!$V$6</f>
        <v>62.81</v>
      </c>
      <c r="AU10" s="68"/>
      <c r="AV10" s="68"/>
      <c r="AW10" s="68"/>
      <c r="AX10" s="68"/>
      <c r="AY10" s="68"/>
      <c r="AZ10" s="68"/>
      <c r="BA10" s="68"/>
      <c r="BB10" s="70">
        <f>データ!$W$6</f>
        <v>2433.69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Nq/PL5DcmlsrUt2L/25rCga1bfkFxmkTXf/+JNb8m7qOgse60ad98wL65u57I6/XCV3NUeQSNZWNrSftr2YAg==" saltValue="qAsXVQGdHU5k2KuEdSaB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35</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64</v>
      </c>
      <c r="B4" s="30"/>
      <c r="C4" s="30"/>
      <c r="D4" s="30"/>
      <c r="E4" s="30"/>
      <c r="F4" s="30"/>
      <c r="G4" s="30"/>
      <c r="H4" s="91"/>
      <c r="I4" s="92"/>
      <c r="J4" s="92"/>
      <c r="K4" s="92"/>
      <c r="L4" s="92"/>
      <c r="M4" s="92"/>
      <c r="N4" s="92"/>
      <c r="O4" s="92"/>
      <c r="P4" s="92"/>
      <c r="Q4" s="92"/>
      <c r="R4" s="92"/>
      <c r="S4" s="92"/>
      <c r="T4" s="92"/>
      <c r="U4" s="92"/>
      <c r="V4" s="92"/>
      <c r="W4" s="93"/>
      <c r="X4" s="87" t="s">
        <v>65</v>
      </c>
      <c r="Y4" s="87"/>
      <c r="Z4" s="87"/>
      <c r="AA4" s="87"/>
      <c r="AB4" s="87"/>
      <c r="AC4" s="87"/>
      <c r="AD4" s="87"/>
      <c r="AE4" s="87"/>
      <c r="AF4" s="87"/>
      <c r="AG4" s="87"/>
      <c r="AH4" s="87"/>
      <c r="AI4" s="87" t="s">
        <v>66</v>
      </c>
      <c r="AJ4" s="87"/>
      <c r="AK4" s="87"/>
      <c r="AL4" s="87"/>
      <c r="AM4" s="87"/>
      <c r="AN4" s="87"/>
      <c r="AO4" s="87"/>
      <c r="AP4" s="87"/>
      <c r="AQ4" s="87"/>
      <c r="AR4" s="87"/>
      <c r="AS4" s="87"/>
      <c r="AT4" s="87" t="s">
        <v>67</v>
      </c>
      <c r="AU4" s="87"/>
      <c r="AV4" s="87"/>
      <c r="AW4" s="87"/>
      <c r="AX4" s="87"/>
      <c r="AY4" s="87"/>
      <c r="AZ4" s="87"/>
      <c r="BA4" s="87"/>
      <c r="BB4" s="87"/>
      <c r="BC4" s="87"/>
      <c r="BD4" s="87"/>
      <c r="BE4" s="87" t="s">
        <v>68</v>
      </c>
      <c r="BF4" s="87"/>
      <c r="BG4" s="87"/>
      <c r="BH4" s="87"/>
      <c r="BI4" s="87"/>
      <c r="BJ4" s="87"/>
      <c r="BK4" s="87"/>
      <c r="BL4" s="87"/>
      <c r="BM4" s="87"/>
      <c r="BN4" s="87"/>
      <c r="BO4" s="87"/>
      <c r="BP4" s="87" t="s">
        <v>69</v>
      </c>
      <c r="BQ4" s="87"/>
      <c r="BR4" s="87"/>
      <c r="BS4" s="87"/>
      <c r="BT4" s="87"/>
      <c r="BU4" s="87"/>
      <c r="BV4" s="87"/>
      <c r="BW4" s="87"/>
      <c r="BX4" s="87"/>
      <c r="BY4" s="87"/>
      <c r="BZ4" s="87"/>
      <c r="CA4" s="87" t="s">
        <v>70</v>
      </c>
      <c r="CB4" s="87"/>
      <c r="CC4" s="87"/>
      <c r="CD4" s="87"/>
      <c r="CE4" s="87"/>
      <c r="CF4" s="87"/>
      <c r="CG4" s="87"/>
      <c r="CH4" s="87"/>
      <c r="CI4" s="87"/>
      <c r="CJ4" s="87"/>
      <c r="CK4" s="87"/>
      <c r="CL4" s="87" t="s">
        <v>71</v>
      </c>
      <c r="CM4" s="87"/>
      <c r="CN4" s="87"/>
      <c r="CO4" s="87"/>
      <c r="CP4" s="87"/>
      <c r="CQ4" s="87"/>
      <c r="CR4" s="87"/>
      <c r="CS4" s="87"/>
      <c r="CT4" s="87"/>
      <c r="CU4" s="87"/>
      <c r="CV4" s="87"/>
      <c r="CW4" s="87" t="s">
        <v>72</v>
      </c>
      <c r="CX4" s="87"/>
      <c r="CY4" s="87"/>
      <c r="CZ4" s="87"/>
      <c r="DA4" s="87"/>
      <c r="DB4" s="87"/>
      <c r="DC4" s="87"/>
      <c r="DD4" s="87"/>
      <c r="DE4" s="87"/>
      <c r="DF4" s="87"/>
      <c r="DG4" s="87"/>
      <c r="DH4" s="87" t="s">
        <v>73</v>
      </c>
      <c r="DI4" s="87"/>
      <c r="DJ4" s="87"/>
      <c r="DK4" s="87"/>
      <c r="DL4" s="87"/>
      <c r="DM4" s="87"/>
      <c r="DN4" s="87"/>
      <c r="DO4" s="87"/>
      <c r="DP4" s="87"/>
      <c r="DQ4" s="87"/>
      <c r="DR4" s="87"/>
      <c r="DS4" s="87" t="s">
        <v>74</v>
      </c>
      <c r="DT4" s="87"/>
      <c r="DU4" s="87"/>
      <c r="DV4" s="87"/>
      <c r="DW4" s="87"/>
      <c r="DX4" s="87"/>
      <c r="DY4" s="87"/>
      <c r="DZ4" s="87"/>
      <c r="EA4" s="87"/>
      <c r="EB4" s="87"/>
      <c r="EC4" s="87"/>
      <c r="ED4" s="87" t="s">
        <v>75</v>
      </c>
      <c r="EE4" s="87"/>
      <c r="EF4" s="87"/>
      <c r="EG4" s="87"/>
      <c r="EH4" s="87"/>
      <c r="EI4" s="87"/>
      <c r="EJ4" s="87"/>
      <c r="EK4" s="87"/>
      <c r="EL4" s="87"/>
      <c r="EM4" s="87"/>
      <c r="EN4" s="87"/>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232190</v>
      </c>
      <c r="D6" s="33">
        <f t="shared" si="3"/>
        <v>46</v>
      </c>
      <c r="E6" s="33">
        <f t="shared" si="3"/>
        <v>1</v>
      </c>
      <c r="F6" s="33">
        <f t="shared" si="3"/>
        <v>0</v>
      </c>
      <c r="G6" s="33">
        <f t="shared" si="3"/>
        <v>1</v>
      </c>
      <c r="H6" s="33" t="str">
        <f t="shared" si="3"/>
        <v>愛知県　小牧市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89.02</v>
      </c>
      <c r="P6" s="34">
        <f t="shared" si="3"/>
        <v>99.95</v>
      </c>
      <c r="Q6" s="34">
        <f t="shared" si="3"/>
        <v>1863</v>
      </c>
      <c r="R6" s="34">
        <f t="shared" si="3"/>
        <v>153096</v>
      </c>
      <c r="S6" s="34">
        <f t="shared" si="3"/>
        <v>62.81</v>
      </c>
      <c r="T6" s="34">
        <f t="shared" si="3"/>
        <v>2437.4499999999998</v>
      </c>
      <c r="U6" s="34">
        <f t="shared" si="3"/>
        <v>152860</v>
      </c>
      <c r="V6" s="34">
        <f t="shared" si="3"/>
        <v>62.81</v>
      </c>
      <c r="W6" s="34">
        <f t="shared" si="3"/>
        <v>2433.69</v>
      </c>
      <c r="X6" s="35">
        <f>IF(X7="",NA(),X7)</f>
        <v>98.75</v>
      </c>
      <c r="Y6" s="35">
        <f t="shared" ref="Y6:AG6" si="4">IF(Y7="",NA(),Y7)</f>
        <v>112.06</v>
      </c>
      <c r="Z6" s="35">
        <f t="shared" si="4"/>
        <v>111.68</v>
      </c>
      <c r="AA6" s="35">
        <f t="shared" si="4"/>
        <v>111.36</v>
      </c>
      <c r="AB6" s="35">
        <f t="shared" si="4"/>
        <v>114.68</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872.02</v>
      </c>
      <c r="AU6" s="35">
        <f t="shared" ref="AU6:BC6" si="6">IF(AU7="",NA(),AU7)</f>
        <v>613.15</v>
      </c>
      <c r="AV6" s="35">
        <f t="shared" si="6"/>
        <v>653.92999999999995</v>
      </c>
      <c r="AW6" s="35">
        <f t="shared" si="6"/>
        <v>638.58000000000004</v>
      </c>
      <c r="AX6" s="35">
        <f t="shared" si="6"/>
        <v>544.28</v>
      </c>
      <c r="AY6" s="35">
        <f t="shared" si="6"/>
        <v>628.34</v>
      </c>
      <c r="AZ6" s="35">
        <f t="shared" si="6"/>
        <v>289.8</v>
      </c>
      <c r="BA6" s="35">
        <f t="shared" si="6"/>
        <v>299.44</v>
      </c>
      <c r="BB6" s="35">
        <f t="shared" si="6"/>
        <v>311.99</v>
      </c>
      <c r="BC6" s="35">
        <f t="shared" si="6"/>
        <v>307.83</v>
      </c>
      <c r="BD6" s="34" t="str">
        <f>IF(BD7="","",IF(BD7="-","【-】","【"&amp;SUBSTITUTE(TEXT(BD7,"#,##0.00"),"-","△")&amp;"】"))</f>
        <v>【264.34】</v>
      </c>
      <c r="BE6" s="35">
        <f>IF(BE7="",NA(),BE7)</f>
        <v>125.7</v>
      </c>
      <c r="BF6" s="35">
        <f t="shared" ref="BF6:BN6" si="7">IF(BF7="",NA(),BF7)</f>
        <v>117.33</v>
      </c>
      <c r="BG6" s="35">
        <f t="shared" si="7"/>
        <v>107.48</v>
      </c>
      <c r="BH6" s="35">
        <f t="shared" si="7"/>
        <v>96.46</v>
      </c>
      <c r="BI6" s="35">
        <f t="shared" si="7"/>
        <v>85.21</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90.54</v>
      </c>
      <c r="BQ6" s="35">
        <f t="shared" ref="BQ6:BY6" si="8">IF(BQ7="",NA(),BQ7)</f>
        <v>105.65</v>
      </c>
      <c r="BR6" s="35">
        <f t="shared" si="8"/>
        <v>105.67</v>
      </c>
      <c r="BS6" s="35">
        <f t="shared" si="8"/>
        <v>104.72</v>
      </c>
      <c r="BT6" s="35">
        <f t="shared" si="8"/>
        <v>107.98</v>
      </c>
      <c r="BU6" s="35">
        <f t="shared" si="8"/>
        <v>99.89</v>
      </c>
      <c r="BV6" s="35">
        <f t="shared" si="8"/>
        <v>107.05</v>
      </c>
      <c r="BW6" s="35">
        <f t="shared" si="8"/>
        <v>106.4</v>
      </c>
      <c r="BX6" s="35">
        <f t="shared" si="8"/>
        <v>107.61</v>
      </c>
      <c r="BY6" s="35">
        <f t="shared" si="8"/>
        <v>106.02</v>
      </c>
      <c r="BZ6" s="34" t="str">
        <f>IF(BZ7="","",IF(BZ7="-","【-】","【"&amp;SUBSTITUTE(TEXT(BZ7,"#,##0.00"),"-","△")&amp;"】"))</f>
        <v>【104.36】</v>
      </c>
      <c r="CA6" s="35">
        <f>IF(CA7="",NA(),CA7)</f>
        <v>139.03</v>
      </c>
      <c r="CB6" s="35">
        <f t="shared" ref="CB6:CJ6" si="9">IF(CB7="",NA(),CB7)</f>
        <v>119.07</v>
      </c>
      <c r="CC6" s="35">
        <f t="shared" si="9"/>
        <v>118.77</v>
      </c>
      <c r="CD6" s="35">
        <f t="shared" si="9"/>
        <v>120.02</v>
      </c>
      <c r="CE6" s="35">
        <f t="shared" si="9"/>
        <v>116.88</v>
      </c>
      <c r="CF6" s="35">
        <f t="shared" si="9"/>
        <v>165.34</v>
      </c>
      <c r="CG6" s="35">
        <f t="shared" si="9"/>
        <v>155.09</v>
      </c>
      <c r="CH6" s="35">
        <f t="shared" si="9"/>
        <v>156.29</v>
      </c>
      <c r="CI6" s="35">
        <f t="shared" si="9"/>
        <v>155.69</v>
      </c>
      <c r="CJ6" s="35">
        <f t="shared" si="9"/>
        <v>158.6</v>
      </c>
      <c r="CK6" s="34" t="str">
        <f>IF(CK7="","",IF(CK7="-","【-】","【"&amp;SUBSTITUTE(TEXT(CK7,"#,##0.00"),"-","△")&amp;"】"))</f>
        <v>【165.71】</v>
      </c>
      <c r="CL6" s="35">
        <f>IF(CL7="",NA(),CL7)</f>
        <v>73.77</v>
      </c>
      <c r="CM6" s="35">
        <f t="shared" ref="CM6:CU6" si="10">IF(CM7="",NA(),CM7)</f>
        <v>73.09</v>
      </c>
      <c r="CN6" s="35">
        <f t="shared" si="10"/>
        <v>72.7</v>
      </c>
      <c r="CO6" s="35">
        <f t="shared" si="10"/>
        <v>72.97</v>
      </c>
      <c r="CP6" s="35">
        <f t="shared" si="10"/>
        <v>73.260000000000005</v>
      </c>
      <c r="CQ6" s="35">
        <f t="shared" si="10"/>
        <v>62.15</v>
      </c>
      <c r="CR6" s="35">
        <f t="shared" si="10"/>
        <v>61.61</v>
      </c>
      <c r="CS6" s="35">
        <f t="shared" si="10"/>
        <v>62.34</v>
      </c>
      <c r="CT6" s="35">
        <f t="shared" si="10"/>
        <v>62.46</v>
      </c>
      <c r="CU6" s="35">
        <f t="shared" si="10"/>
        <v>62.88</v>
      </c>
      <c r="CV6" s="34" t="str">
        <f>IF(CV7="","",IF(CV7="-","【-】","【"&amp;SUBSTITUTE(TEXT(CV7,"#,##0.00"),"-","△")&amp;"】"))</f>
        <v>【60.41】</v>
      </c>
      <c r="CW6" s="35">
        <f>IF(CW7="",NA(),CW7)</f>
        <v>94.14</v>
      </c>
      <c r="CX6" s="35">
        <f t="shared" ref="CX6:DF6" si="11">IF(CX7="",NA(),CX7)</f>
        <v>93.56</v>
      </c>
      <c r="CY6" s="35">
        <f t="shared" si="11"/>
        <v>93.3</v>
      </c>
      <c r="CZ6" s="35">
        <f t="shared" si="11"/>
        <v>93.42</v>
      </c>
      <c r="DA6" s="35">
        <f t="shared" si="11"/>
        <v>93.69</v>
      </c>
      <c r="DB6" s="35">
        <f t="shared" si="11"/>
        <v>90.64</v>
      </c>
      <c r="DC6" s="35">
        <f t="shared" si="11"/>
        <v>90.23</v>
      </c>
      <c r="DD6" s="35">
        <f t="shared" si="11"/>
        <v>90.15</v>
      </c>
      <c r="DE6" s="35">
        <f t="shared" si="11"/>
        <v>90.62</v>
      </c>
      <c r="DF6" s="35">
        <f t="shared" si="11"/>
        <v>90.13</v>
      </c>
      <c r="DG6" s="34" t="str">
        <f>IF(DG7="","",IF(DG7="-","【-】","【"&amp;SUBSTITUTE(TEXT(DG7,"#,##0.00"),"-","△")&amp;"】"))</f>
        <v>【89.93】</v>
      </c>
      <c r="DH6" s="35">
        <f>IF(DH7="",NA(),DH7)</f>
        <v>46.77</v>
      </c>
      <c r="DI6" s="35">
        <f t="shared" ref="DI6:DQ6" si="12">IF(DI7="",NA(),DI7)</f>
        <v>48.47</v>
      </c>
      <c r="DJ6" s="35">
        <f t="shared" si="12"/>
        <v>49.63</v>
      </c>
      <c r="DK6" s="35">
        <f t="shared" si="12"/>
        <v>50.55</v>
      </c>
      <c r="DL6" s="35">
        <f t="shared" si="12"/>
        <v>50.75</v>
      </c>
      <c r="DM6" s="35">
        <f t="shared" si="12"/>
        <v>43.24</v>
      </c>
      <c r="DN6" s="35">
        <f t="shared" si="12"/>
        <v>46.36</v>
      </c>
      <c r="DO6" s="35">
        <f t="shared" si="12"/>
        <v>47.37</v>
      </c>
      <c r="DP6" s="35">
        <f t="shared" si="12"/>
        <v>48.01</v>
      </c>
      <c r="DQ6" s="35">
        <f t="shared" si="12"/>
        <v>48.01</v>
      </c>
      <c r="DR6" s="34" t="str">
        <f>IF(DR7="","",IF(DR7="-","【-】","【"&amp;SUBSTITUTE(TEXT(DR7,"#,##0.00"),"-","△")&amp;"】"))</f>
        <v>【48.12】</v>
      </c>
      <c r="DS6" s="35">
        <f>IF(DS7="",NA(),DS7)</f>
        <v>37.18</v>
      </c>
      <c r="DT6" s="35">
        <f t="shared" ref="DT6:EB6" si="13">IF(DT7="",NA(),DT7)</f>
        <v>18.55</v>
      </c>
      <c r="DU6" s="35">
        <f t="shared" si="13"/>
        <v>18.809999999999999</v>
      </c>
      <c r="DV6" s="35">
        <f t="shared" si="13"/>
        <v>19.52</v>
      </c>
      <c r="DW6" s="35">
        <f t="shared" si="13"/>
        <v>20.59</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2.06</v>
      </c>
      <c r="EE6" s="35">
        <f t="shared" ref="EE6:EM6" si="14">IF(EE7="",NA(),EE7)</f>
        <v>0.96</v>
      </c>
      <c r="EF6" s="35">
        <f t="shared" si="14"/>
        <v>1.0900000000000001</v>
      </c>
      <c r="EG6" s="35">
        <f t="shared" si="14"/>
        <v>0.93</v>
      </c>
      <c r="EH6" s="35">
        <f t="shared" si="14"/>
        <v>1.1200000000000001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232190</v>
      </c>
      <c r="D7" s="37">
        <v>46</v>
      </c>
      <c r="E7" s="37">
        <v>1</v>
      </c>
      <c r="F7" s="37">
        <v>0</v>
      </c>
      <c r="G7" s="37">
        <v>1</v>
      </c>
      <c r="H7" s="37" t="s">
        <v>104</v>
      </c>
      <c r="I7" s="37" t="s">
        <v>105</v>
      </c>
      <c r="J7" s="37" t="s">
        <v>106</v>
      </c>
      <c r="K7" s="37" t="s">
        <v>107</v>
      </c>
      <c r="L7" s="37" t="s">
        <v>108</v>
      </c>
      <c r="M7" s="37" t="s">
        <v>109</v>
      </c>
      <c r="N7" s="38" t="s">
        <v>110</v>
      </c>
      <c r="O7" s="38">
        <v>89.02</v>
      </c>
      <c r="P7" s="38">
        <v>99.95</v>
      </c>
      <c r="Q7" s="38">
        <v>1863</v>
      </c>
      <c r="R7" s="38">
        <v>153096</v>
      </c>
      <c r="S7" s="38">
        <v>62.81</v>
      </c>
      <c r="T7" s="38">
        <v>2437.4499999999998</v>
      </c>
      <c r="U7" s="38">
        <v>152860</v>
      </c>
      <c r="V7" s="38">
        <v>62.81</v>
      </c>
      <c r="W7" s="38">
        <v>2433.69</v>
      </c>
      <c r="X7" s="38">
        <v>98.75</v>
      </c>
      <c r="Y7" s="38">
        <v>112.06</v>
      </c>
      <c r="Z7" s="38">
        <v>111.68</v>
      </c>
      <c r="AA7" s="38">
        <v>111.36</v>
      </c>
      <c r="AB7" s="38">
        <v>114.68</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872.02</v>
      </c>
      <c r="AU7" s="38">
        <v>613.15</v>
      </c>
      <c r="AV7" s="38">
        <v>653.92999999999995</v>
      </c>
      <c r="AW7" s="38">
        <v>638.58000000000004</v>
      </c>
      <c r="AX7" s="38">
        <v>544.28</v>
      </c>
      <c r="AY7" s="38">
        <v>628.34</v>
      </c>
      <c r="AZ7" s="38">
        <v>289.8</v>
      </c>
      <c r="BA7" s="38">
        <v>299.44</v>
      </c>
      <c r="BB7" s="38">
        <v>311.99</v>
      </c>
      <c r="BC7" s="38">
        <v>307.83</v>
      </c>
      <c r="BD7" s="38">
        <v>264.33999999999997</v>
      </c>
      <c r="BE7" s="38">
        <v>125.7</v>
      </c>
      <c r="BF7" s="38">
        <v>117.33</v>
      </c>
      <c r="BG7" s="38">
        <v>107.48</v>
      </c>
      <c r="BH7" s="38">
        <v>96.46</v>
      </c>
      <c r="BI7" s="38">
        <v>85.21</v>
      </c>
      <c r="BJ7" s="38">
        <v>297.13</v>
      </c>
      <c r="BK7" s="38">
        <v>301.99</v>
      </c>
      <c r="BL7" s="38">
        <v>298.08999999999997</v>
      </c>
      <c r="BM7" s="38">
        <v>291.77999999999997</v>
      </c>
      <c r="BN7" s="38">
        <v>295.44</v>
      </c>
      <c r="BO7" s="38">
        <v>274.27</v>
      </c>
      <c r="BP7" s="38">
        <v>90.54</v>
      </c>
      <c r="BQ7" s="38">
        <v>105.65</v>
      </c>
      <c r="BR7" s="38">
        <v>105.67</v>
      </c>
      <c r="BS7" s="38">
        <v>104.72</v>
      </c>
      <c r="BT7" s="38">
        <v>107.98</v>
      </c>
      <c r="BU7" s="38">
        <v>99.89</v>
      </c>
      <c r="BV7" s="38">
        <v>107.05</v>
      </c>
      <c r="BW7" s="38">
        <v>106.4</v>
      </c>
      <c r="BX7" s="38">
        <v>107.61</v>
      </c>
      <c r="BY7" s="38">
        <v>106.02</v>
      </c>
      <c r="BZ7" s="38">
        <v>104.36</v>
      </c>
      <c r="CA7" s="38">
        <v>139.03</v>
      </c>
      <c r="CB7" s="38">
        <v>119.07</v>
      </c>
      <c r="CC7" s="38">
        <v>118.77</v>
      </c>
      <c r="CD7" s="38">
        <v>120.02</v>
      </c>
      <c r="CE7" s="38">
        <v>116.88</v>
      </c>
      <c r="CF7" s="38">
        <v>165.34</v>
      </c>
      <c r="CG7" s="38">
        <v>155.09</v>
      </c>
      <c r="CH7" s="38">
        <v>156.29</v>
      </c>
      <c r="CI7" s="38">
        <v>155.69</v>
      </c>
      <c r="CJ7" s="38">
        <v>158.6</v>
      </c>
      <c r="CK7" s="38">
        <v>165.71</v>
      </c>
      <c r="CL7" s="38">
        <v>73.77</v>
      </c>
      <c r="CM7" s="38">
        <v>73.09</v>
      </c>
      <c r="CN7" s="38">
        <v>72.7</v>
      </c>
      <c r="CO7" s="38">
        <v>72.97</v>
      </c>
      <c r="CP7" s="38">
        <v>73.260000000000005</v>
      </c>
      <c r="CQ7" s="38">
        <v>62.15</v>
      </c>
      <c r="CR7" s="38">
        <v>61.61</v>
      </c>
      <c r="CS7" s="38">
        <v>62.34</v>
      </c>
      <c r="CT7" s="38">
        <v>62.46</v>
      </c>
      <c r="CU7" s="38">
        <v>62.88</v>
      </c>
      <c r="CV7" s="38">
        <v>60.41</v>
      </c>
      <c r="CW7" s="38">
        <v>94.14</v>
      </c>
      <c r="CX7" s="38">
        <v>93.56</v>
      </c>
      <c r="CY7" s="38">
        <v>93.3</v>
      </c>
      <c r="CZ7" s="38">
        <v>93.42</v>
      </c>
      <c r="DA7" s="38">
        <v>93.69</v>
      </c>
      <c r="DB7" s="38">
        <v>90.64</v>
      </c>
      <c r="DC7" s="38">
        <v>90.23</v>
      </c>
      <c r="DD7" s="38">
        <v>90.15</v>
      </c>
      <c r="DE7" s="38">
        <v>90.62</v>
      </c>
      <c r="DF7" s="38">
        <v>90.13</v>
      </c>
      <c r="DG7" s="38">
        <v>89.93</v>
      </c>
      <c r="DH7" s="38">
        <v>46.77</v>
      </c>
      <c r="DI7" s="38">
        <v>48.47</v>
      </c>
      <c r="DJ7" s="38">
        <v>49.63</v>
      </c>
      <c r="DK7" s="38">
        <v>50.55</v>
      </c>
      <c r="DL7" s="38">
        <v>50.75</v>
      </c>
      <c r="DM7" s="38">
        <v>43.24</v>
      </c>
      <c r="DN7" s="38">
        <v>46.36</v>
      </c>
      <c r="DO7" s="38">
        <v>47.37</v>
      </c>
      <c r="DP7" s="38">
        <v>48.01</v>
      </c>
      <c r="DQ7" s="38">
        <v>48.01</v>
      </c>
      <c r="DR7" s="38">
        <v>48.12</v>
      </c>
      <c r="DS7" s="38">
        <v>37.18</v>
      </c>
      <c r="DT7" s="38">
        <v>18.55</v>
      </c>
      <c r="DU7" s="38">
        <v>18.809999999999999</v>
      </c>
      <c r="DV7" s="38">
        <v>19.52</v>
      </c>
      <c r="DW7" s="38">
        <v>20.59</v>
      </c>
      <c r="DX7" s="38">
        <v>12.21</v>
      </c>
      <c r="DY7" s="38">
        <v>13.57</v>
      </c>
      <c r="DZ7" s="38">
        <v>14.27</v>
      </c>
      <c r="EA7" s="38">
        <v>16.170000000000002</v>
      </c>
      <c r="EB7" s="38">
        <v>16.600000000000001</v>
      </c>
      <c r="EC7" s="38">
        <v>15.89</v>
      </c>
      <c r="ED7" s="38">
        <v>2.06</v>
      </c>
      <c r="EE7" s="38">
        <v>0.96</v>
      </c>
      <c r="EF7" s="38">
        <v>1.0900000000000001</v>
      </c>
      <c r="EG7" s="38">
        <v>0.93</v>
      </c>
      <c r="EH7" s="38">
        <v>1.1200000000000001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小牧市役所</cp:lastModifiedBy>
  <cp:lastPrinted>2019-02-06T01:52:43Z</cp:lastPrinted>
  <dcterms:created xsi:type="dcterms:W3CDTF">2018-12-03T08:32:54Z</dcterms:created>
  <dcterms:modified xsi:type="dcterms:W3CDTF">2019-02-08T09:18:38Z</dcterms:modified>
</cp:coreProperties>
</file>