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zaisei\財政課専用\3財政係\2 その他業務\5-01 庶務関係\002 庁外諸件（照会・回答を除く）\H30年度（照会・回答もここに入れました）\310115【経営比較分析】公営企業に係る経営比較分析表（平成29年度決算）の分析等について（照会）\07提出\"/>
    </mc:Choice>
  </mc:AlternateContent>
  <workbookProtection workbookAlgorithmName="SHA-512" workbookHashValue="k2cGOboai5PgSDmcHkWKUH4iOcTSJHYZJfHKqNRvdsVvM4RwU4YOXQGCNIjTLoEvs+apz534/iKgu670P92BYA==" workbookSaltValue="Gr/XvcwG7uMjDi+W5GK4m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P10" i="4"/>
  <c r="I10" i="4"/>
  <c r="AL8" i="4"/>
  <c r="P8" i="4"/>
  <c r="C10" i="5" l="1"/>
  <c r="D10" i="5"/>
  <c r="E10" i="5"/>
  <c r="B10" i="5"/>
</calcChain>
</file>

<file path=xl/sharedStrings.xml><?xml version="1.0" encoding="utf-8"?>
<sst xmlns="http://schemas.openxmlformats.org/spreadsheetml/2006/main" count="244" uniqueCount="125">
  <si>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</si>
  <si>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</si>
  <si>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</si>
  <si>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</si>
  <si>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</si>
  <si>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</si>
  <si>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</si>
  <si>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</si>
  <si>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</si>
  <si>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</si>
  <si>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</si>
  <si>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</si>
  <si>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</si>
  <si>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</si>
  <si>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</si>
  <si>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</si>
  <si>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</si>
  <si>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</si>
  <si>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</si>
  <si>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</si>
  <si>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</si>
  <si>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</si>
  <si>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</si>
  <si>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</si>
  <si>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</si>
  <si>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</si>
  <si>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</si>
  <si>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</si>
  <si>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</si>
  <si>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</si>
  <si>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</si>
  <si>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</si>
  <si>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</si>
  <si>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</si>
  <si>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</si>
  <si>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</si>
  <si>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</si>
  <si>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</si>
  <si>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</si>
  <si>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</si>
  <si>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</si>
  <si>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</si>
  <si>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</si>
  <si>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</si>
  <si>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</si>
  <si>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</si>
  <si>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</si>
  <si>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</si>
  <si>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</si>
  <si>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</si>
  <si>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</si>
  <si>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</si>
  <si>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</si>
  <si>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</si>
  <si>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</si>
  <si>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</si>
  <si>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</si>
  <si>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</si>
  <si>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</si>
  <si>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</si>
  <si>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</si>
  <si>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</si>
  <si>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</si>
  <si>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</si>
  <si>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</si>
  <si>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</si>
  <si>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</si>
  <si>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</si>
  <si>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</si>
  <si>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</si>
  <si>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</si>
  <si>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</si>
  <si>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</si>
  <si>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</si>
  <si>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</si>
  <si>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</si>
  <si>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</si>
  <si>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</si>
  <si>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</si>
  <si>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</si>
  <si>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</si>
  <si>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</si>
  <si>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</si>
  <si>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</si>
  <si>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</si>
  <si>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</si>
  <si>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</si>
  <si>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</si>
  <si>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</si>
  <si>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</si>
  <si>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</si>
  <si>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</si>
  <si>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</si>
  <si>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</si>
  <si>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</si>
  <si>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</si>
  <si>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</si>
  <si>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</si>
  <si>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</si>
  <si>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</si>
  <si>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</si>
  <si>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</si>
  <si>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</si>
  <si>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</si>
  <si>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</si>
  <si>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</si>
  <si>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</si>
  <si>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</si>
  <si>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</si>
  <si>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</si>
  <si>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</si>
  <si>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</si>
  <si>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</si>
  <si>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</si>
  <si>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</si>
  <si>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</si>
  <si>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</si>
  <si>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</si>
  <si>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</si>
  <si>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</si>
  <si>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</si>
  <si>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</si>
  <si>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や⑤経費回収率が低く、経費の削減や収益の向上のための取り組みが求められている。また、④企業債残高は類似団体平均よりも低いものの、今後は老朽化した管渠の更新が想定され、企業債の増加が懸念される。引き続き⑤経費回収率の向上、経費の削減等により経営改善を図る必要がある。　　　　　　　　　　　　　　　　　　　　　また、本市の公共下水道事業は地方公営企業法非適用で運営しているが、計画的な経営基盤の強化と健全で安定的な事業運営を目指して平成31年度からの法適用を予定しており、平成32年度までに経営戦略を策定予定である。法適用後に下水道事業全体で経営状況が明確化されることによって、経営改善に努めたい。</t>
    <rPh sb="1" eb="3">
      <t>シュウエキ</t>
    </rPh>
    <rPh sb="3" eb="4">
      <t>テキ</t>
    </rPh>
    <rPh sb="4" eb="6">
      <t>シュウシ</t>
    </rPh>
    <rPh sb="6" eb="8">
      <t>ヒリツ</t>
    </rPh>
    <rPh sb="10" eb="12">
      <t>ケイヒ</t>
    </rPh>
    <rPh sb="12" eb="14">
      <t>カイシュウ</t>
    </rPh>
    <rPh sb="14" eb="15">
      <t>リツ</t>
    </rPh>
    <rPh sb="16" eb="17">
      <t>ヒク</t>
    </rPh>
    <rPh sb="19" eb="21">
      <t>ケイヒ</t>
    </rPh>
    <rPh sb="22" eb="24">
      <t>サクゲン</t>
    </rPh>
    <rPh sb="25" eb="27">
      <t>シュウエキ</t>
    </rPh>
    <rPh sb="28" eb="30">
      <t>コウジョウ</t>
    </rPh>
    <rPh sb="34" eb="35">
      <t>ト</t>
    </rPh>
    <rPh sb="36" eb="37">
      <t>ク</t>
    </rPh>
    <rPh sb="39" eb="40">
      <t>モト</t>
    </rPh>
    <rPh sb="51" eb="53">
      <t>キギョウ</t>
    </rPh>
    <rPh sb="53" eb="54">
      <t>サイ</t>
    </rPh>
    <rPh sb="54" eb="56">
      <t>ザンダカ</t>
    </rPh>
    <rPh sb="57" eb="59">
      <t>ルイジ</t>
    </rPh>
    <rPh sb="59" eb="61">
      <t>ダンタイ</t>
    </rPh>
    <rPh sb="61" eb="63">
      <t>ヘイキン</t>
    </rPh>
    <rPh sb="66" eb="67">
      <t>ヒク</t>
    </rPh>
    <rPh sb="72" eb="74">
      <t>コンゴ</t>
    </rPh>
    <rPh sb="75" eb="78">
      <t>ロウキュウカ</t>
    </rPh>
    <rPh sb="80" eb="81">
      <t>カン</t>
    </rPh>
    <rPh sb="81" eb="82">
      <t>キョ</t>
    </rPh>
    <rPh sb="83" eb="85">
      <t>コウシン</t>
    </rPh>
    <rPh sb="86" eb="88">
      <t>ソウテイ</t>
    </rPh>
    <rPh sb="91" eb="93">
      <t>キギョウ</t>
    </rPh>
    <rPh sb="93" eb="94">
      <t>サイ</t>
    </rPh>
    <rPh sb="95" eb="97">
      <t>ゾウカ</t>
    </rPh>
    <rPh sb="98" eb="100">
      <t>ケネン</t>
    </rPh>
    <rPh sb="104" eb="105">
      <t>ヒ</t>
    </rPh>
    <rPh sb="106" eb="107">
      <t>ツヅ</t>
    </rPh>
    <rPh sb="109" eb="111">
      <t>ケイヒ</t>
    </rPh>
    <rPh sb="111" eb="113">
      <t>カイシュウ</t>
    </rPh>
    <rPh sb="113" eb="114">
      <t>リツ</t>
    </rPh>
    <rPh sb="115" eb="117">
      <t>コウジョウ</t>
    </rPh>
    <rPh sb="118" eb="120">
      <t>ケイヒ</t>
    </rPh>
    <rPh sb="121" eb="123">
      <t>サクゲン</t>
    </rPh>
    <rPh sb="123" eb="124">
      <t>トウ</t>
    </rPh>
    <rPh sb="127" eb="129">
      <t>ケイエイ</t>
    </rPh>
    <rPh sb="129" eb="131">
      <t>カイゼン</t>
    </rPh>
    <rPh sb="132" eb="133">
      <t>ハカ</t>
    </rPh>
    <rPh sb="134" eb="136">
      <t>ヒツヨウ</t>
    </rPh>
    <rPh sb="167" eb="169">
      <t>コウキョウ</t>
    </rPh>
    <rPh sb="169" eb="171">
      <t>ゲスイ</t>
    </rPh>
    <rPh sb="171" eb="172">
      <t>ドウ</t>
    </rPh>
    <rPh sb="172" eb="174">
      <t>ジギョウ</t>
    </rPh>
    <rPh sb="175" eb="177">
      <t>チホウ</t>
    </rPh>
    <rPh sb="177" eb="179">
      <t>コウエイ</t>
    </rPh>
    <rPh sb="179" eb="181">
      <t>キギョウ</t>
    </rPh>
    <rPh sb="181" eb="182">
      <t>ホウ</t>
    </rPh>
    <rPh sb="182" eb="183">
      <t>ヒ</t>
    </rPh>
    <rPh sb="183" eb="185">
      <t>テキヨウ</t>
    </rPh>
    <rPh sb="186" eb="188">
      <t>ウンエイ</t>
    </rPh>
    <rPh sb="194" eb="196">
      <t>ケイカク</t>
    </rPh>
    <rPh sb="196" eb="197">
      <t>テキ</t>
    </rPh>
    <rPh sb="198" eb="200">
      <t>ケイエイ</t>
    </rPh>
    <rPh sb="200" eb="202">
      <t>キバン</t>
    </rPh>
    <rPh sb="203" eb="205">
      <t>キョウカ</t>
    </rPh>
    <rPh sb="206" eb="208">
      <t>ケンゼン</t>
    </rPh>
    <rPh sb="209" eb="211">
      <t>アンテイ</t>
    </rPh>
    <rPh sb="211" eb="212">
      <t>テキ</t>
    </rPh>
    <rPh sb="213" eb="215">
      <t>ジギョウ</t>
    </rPh>
    <rPh sb="215" eb="217">
      <t>ウンエイ</t>
    </rPh>
    <rPh sb="218" eb="220">
      <t>メザ</t>
    </rPh>
    <rPh sb="222" eb="224">
      <t>ヘイセイ</t>
    </rPh>
    <rPh sb="226" eb="228">
      <t>ネンド</t>
    </rPh>
    <rPh sb="231" eb="232">
      <t>ホウ</t>
    </rPh>
    <rPh sb="232" eb="234">
      <t>テキヨウ</t>
    </rPh>
    <rPh sb="235" eb="237">
      <t>ヨテイ</t>
    </rPh>
    <rPh sb="242" eb="244">
      <t>ヘイセイ</t>
    </rPh>
    <rPh sb="246" eb="248">
      <t>ネンド</t>
    </rPh>
    <rPh sb="251" eb="253">
      <t>ケイエイ</t>
    </rPh>
    <rPh sb="253" eb="255">
      <t>センリャク</t>
    </rPh>
    <rPh sb="256" eb="258">
      <t>サクテイ</t>
    </rPh>
    <rPh sb="258" eb="260">
      <t>ヨテイ</t>
    </rPh>
    <rPh sb="264" eb="265">
      <t>ホウ</t>
    </rPh>
    <rPh sb="265" eb="266">
      <t>テキ</t>
    </rPh>
    <rPh sb="266" eb="267">
      <t>ヨウ</t>
    </rPh>
    <rPh sb="267" eb="268">
      <t>ゴ</t>
    </rPh>
    <rPh sb="269" eb="271">
      <t>ゲスイ</t>
    </rPh>
    <rPh sb="271" eb="272">
      <t>ドウ</t>
    </rPh>
    <rPh sb="272" eb="274">
      <t>ジギョウ</t>
    </rPh>
    <rPh sb="274" eb="276">
      <t>ゼンタイ</t>
    </rPh>
    <rPh sb="277" eb="279">
      <t>ケイエイ</t>
    </rPh>
    <rPh sb="279" eb="281">
      <t>ジョウキョウ</t>
    </rPh>
    <rPh sb="282" eb="284">
      <t>メイカク</t>
    </rPh>
    <rPh sb="284" eb="285">
      <t>カ</t>
    </rPh>
    <rPh sb="295" eb="297">
      <t>ケイエイ</t>
    </rPh>
    <rPh sb="297" eb="299">
      <t>カイゼン</t>
    </rPh>
    <rPh sb="300" eb="301">
      <t>ツト</t>
    </rPh>
    <phoneticPr fontId="4"/>
  </si>
  <si>
    <t>①収益的収支比率⑤経費回収率ともに前年度を下回っており、⑥汚水処理原価についても増加しているなど、各指標が悪化している。これらは管路調査の延長が増となったことにより調査委託料が増加したことが主な要因である。本市は県の流域下水道に接続しているため、大きく経費の削減等をするのは困難ではあるが、更なる下水道接続率の向上を図ることで、下水道使用料の増収につなげる必要がある。⑧水洗化率は接続人口の増により前年度に比べ増加しているが類似団体平均に比べ下回っているのでより一層の下水道接続のＰＲ活動などの普及促進が求められる。④企業債残高対事業規模比率は類似団体に比べ低いが、今後は老朽化した下水道施設の更新が想定され、更新事業のための企業債の増加が懸念される。　　　　　　　　　　　　　　　　　　　</t>
    <rPh sb="1" eb="3">
      <t>シュウエキ</t>
    </rPh>
    <rPh sb="3" eb="4">
      <t>テキ</t>
    </rPh>
    <rPh sb="4" eb="6">
      <t>シュウシ</t>
    </rPh>
    <rPh sb="6" eb="8">
      <t>ヒリツ</t>
    </rPh>
    <rPh sb="9" eb="11">
      <t>ケイヒ</t>
    </rPh>
    <rPh sb="11" eb="13">
      <t>カイシュウ</t>
    </rPh>
    <rPh sb="13" eb="14">
      <t>リツ</t>
    </rPh>
    <rPh sb="21" eb="23">
      <t>シタマワ</t>
    </rPh>
    <rPh sb="29" eb="31">
      <t>オスイ</t>
    </rPh>
    <rPh sb="31" eb="33">
      <t>ショリ</t>
    </rPh>
    <rPh sb="33" eb="35">
      <t>ゲンカ</t>
    </rPh>
    <rPh sb="40" eb="42">
      <t>ゾウカ</t>
    </rPh>
    <rPh sb="49" eb="50">
      <t>カク</t>
    </rPh>
    <rPh sb="50" eb="52">
      <t>シヒョウ</t>
    </rPh>
    <rPh sb="53" eb="55">
      <t>アッカ</t>
    </rPh>
    <rPh sb="64" eb="66">
      <t>カンロ</t>
    </rPh>
    <rPh sb="66" eb="68">
      <t>チョウサ</t>
    </rPh>
    <rPh sb="69" eb="71">
      <t>エンチョウ</t>
    </rPh>
    <rPh sb="72" eb="73">
      <t>ゾウ</t>
    </rPh>
    <rPh sb="82" eb="84">
      <t>チョウサ</t>
    </rPh>
    <rPh sb="84" eb="86">
      <t>イタク</t>
    </rPh>
    <rPh sb="86" eb="87">
      <t>リョウ</t>
    </rPh>
    <rPh sb="88" eb="90">
      <t>ゾウカ</t>
    </rPh>
    <rPh sb="95" eb="96">
      <t>オモ</t>
    </rPh>
    <rPh sb="97" eb="99">
      <t>ヨウイン</t>
    </rPh>
    <rPh sb="123" eb="124">
      <t>オオ</t>
    </rPh>
    <rPh sb="145" eb="146">
      <t>サラ</t>
    </rPh>
    <rPh sb="148" eb="150">
      <t>ゲスイ</t>
    </rPh>
    <rPh sb="150" eb="151">
      <t>ドウ</t>
    </rPh>
    <rPh sb="151" eb="153">
      <t>セツゾク</t>
    </rPh>
    <rPh sb="153" eb="154">
      <t>リツ</t>
    </rPh>
    <rPh sb="155" eb="157">
      <t>コウジョウ</t>
    </rPh>
    <rPh sb="158" eb="159">
      <t>ハカ</t>
    </rPh>
    <rPh sb="164" eb="166">
      <t>ゲスイ</t>
    </rPh>
    <rPh sb="166" eb="167">
      <t>ドウ</t>
    </rPh>
    <rPh sb="167" eb="169">
      <t>シヨウ</t>
    </rPh>
    <rPh sb="169" eb="170">
      <t>リョウ</t>
    </rPh>
    <rPh sb="171" eb="173">
      <t>ゾウシュウ</t>
    </rPh>
    <rPh sb="178" eb="180">
      <t>ヒツヨウ</t>
    </rPh>
    <rPh sb="185" eb="188">
      <t>スイセンカ</t>
    </rPh>
    <rPh sb="188" eb="189">
      <t>リツ</t>
    </rPh>
    <rPh sb="190" eb="192">
      <t>セツゾク</t>
    </rPh>
    <rPh sb="192" eb="194">
      <t>ジンコウ</t>
    </rPh>
    <rPh sb="195" eb="196">
      <t>ゾウ</t>
    </rPh>
    <rPh sb="199" eb="202">
      <t>ゼンエンド</t>
    </rPh>
    <rPh sb="203" eb="204">
      <t>クラ</t>
    </rPh>
    <rPh sb="205" eb="207">
      <t>ゾウカ</t>
    </rPh>
    <rPh sb="212" eb="214">
      <t>ルイジ</t>
    </rPh>
    <rPh sb="214" eb="216">
      <t>ダンタイ</t>
    </rPh>
    <rPh sb="216" eb="218">
      <t>ヘイキン</t>
    </rPh>
    <rPh sb="219" eb="220">
      <t>クラ</t>
    </rPh>
    <rPh sb="221" eb="222">
      <t>シタ</t>
    </rPh>
    <rPh sb="222" eb="223">
      <t>マワ</t>
    </rPh>
    <rPh sb="231" eb="233">
      <t>イッソウ</t>
    </rPh>
    <rPh sb="234" eb="236">
      <t>ゲスイ</t>
    </rPh>
    <rPh sb="236" eb="237">
      <t>ドウ</t>
    </rPh>
    <rPh sb="237" eb="239">
      <t>セツゾク</t>
    </rPh>
    <rPh sb="242" eb="244">
      <t>カツドウ</t>
    </rPh>
    <rPh sb="247" eb="249">
      <t>フキュウ</t>
    </rPh>
    <rPh sb="249" eb="251">
      <t>ソクシン</t>
    </rPh>
    <rPh sb="252" eb="253">
      <t>モト</t>
    </rPh>
    <rPh sb="259" eb="261">
      <t>キギョウ</t>
    </rPh>
    <rPh sb="261" eb="262">
      <t>サイ</t>
    </rPh>
    <rPh sb="262" eb="264">
      <t>ザンダカ</t>
    </rPh>
    <rPh sb="264" eb="265">
      <t>タイ</t>
    </rPh>
    <rPh sb="265" eb="267">
      <t>ジギョウ</t>
    </rPh>
    <rPh sb="267" eb="269">
      <t>キボ</t>
    </rPh>
    <rPh sb="269" eb="271">
      <t>ヒリツ</t>
    </rPh>
    <rPh sb="272" eb="274">
      <t>ルイジ</t>
    </rPh>
    <rPh sb="274" eb="276">
      <t>ダンタイ</t>
    </rPh>
    <rPh sb="277" eb="278">
      <t>クラ</t>
    </rPh>
    <rPh sb="279" eb="280">
      <t>ヒク</t>
    </rPh>
    <rPh sb="283" eb="285">
      <t>コンゴ</t>
    </rPh>
    <rPh sb="286" eb="289">
      <t>ロウキュウカ</t>
    </rPh>
    <rPh sb="291" eb="293">
      <t>ゲスイ</t>
    </rPh>
    <rPh sb="293" eb="294">
      <t>ドウ</t>
    </rPh>
    <rPh sb="294" eb="296">
      <t>シセツ</t>
    </rPh>
    <rPh sb="297" eb="299">
      <t>コウシン</t>
    </rPh>
    <rPh sb="300" eb="302">
      <t>ソウテイ</t>
    </rPh>
    <rPh sb="305" eb="307">
      <t>コウシン</t>
    </rPh>
    <rPh sb="307" eb="309">
      <t>ジギョウ</t>
    </rPh>
    <rPh sb="313" eb="315">
      <t>キギョウ</t>
    </rPh>
    <rPh sb="315" eb="316">
      <t>サイ</t>
    </rPh>
    <rPh sb="317" eb="319">
      <t>ゾウカ</t>
    </rPh>
    <rPh sb="320" eb="322">
      <t>ケネン</t>
    </rPh>
    <phoneticPr fontId="4"/>
  </si>
  <si>
    <t>本市においては、管路施設の破損に対しては随時修繕・補修を行っている。また昭和40年代にコミュニティプラントとして施工され、市が移管を受けて公共下水道に接続した管渠のなかには布設50年を経過しているものがあるため、順次更新工事が必要となってくると思われる。</t>
    <rPh sb="0" eb="1">
      <t>ホン</t>
    </rPh>
    <rPh sb="1" eb="2">
      <t>シ</t>
    </rPh>
    <rPh sb="8" eb="10">
      <t>カンロ</t>
    </rPh>
    <rPh sb="10" eb="12">
      <t>シセツ</t>
    </rPh>
    <rPh sb="13" eb="15">
      <t>ハソン</t>
    </rPh>
    <rPh sb="16" eb="17">
      <t>タイ</t>
    </rPh>
    <rPh sb="20" eb="22">
      <t>ズイジ</t>
    </rPh>
    <rPh sb="22" eb="24">
      <t>シュウゼン</t>
    </rPh>
    <rPh sb="25" eb="27">
      <t>ホシュウ</t>
    </rPh>
    <rPh sb="28" eb="29">
      <t>オコナ</t>
    </rPh>
    <rPh sb="36" eb="38">
      <t>ショウワ</t>
    </rPh>
    <rPh sb="40" eb="41">
      <t>ネン</t>
    </rPh>
    <rPh sb="41" eb="42">
      <t>ダイ</t>
    </rPh>
    <rPh sb="56" eb="58">
      <t>セコウ</t>
    </rPh>
    <rPh sb="61" eb="62">
      <t>シ</t>
    </rPh>
    <rPh sb="63" eb="65">
      <t>イカン</t>
    </rPh>
    <rPh sb="66" eb="67">
      <t>ウ</t>
    </rPh>
    <rPh sb="69" eb="71">
      <t>コウキョウ</t>
    </rPh>
    <rPh sb="71" eb="73">
      <t>ゲスイ</t>
    </rPh>
    <rPh sb="73" eb="74">
      <t>ドウ</t>
    </rPh>
    <rPh sb="75" eb="77">
      <t>セツゾク</t>
    </rPh>
    <rPh sb="79" eb="80">
      <t>カン</t>
    </rPh>
    <rPh sb="80" eb="81">
      <t>キョ</t>
    </rPh>
    <rPh sb="86" eb="88">
      <t>フセツ</t>
    </rPh>
    <rPh sb="90" eb="91">
      <t>ネン</t>
    </rPh>
    <rPh sb="92" eb="94">
      <t>ケイカ</t>
    </rPh>
    <rPh sb="106" eb="108">
      <t>ジュンジ</t>
    </rPh>
    <rPh sb="108" eb="110">
      <t>コウシン</t>
    </rPh>
    <rPh sb="110" eb="112">
      <t>コウジ</t>
    </rPh>
    <rPh sb="113" eb="115">
      <t>ヒツヨウ</t>
    </rPh>
    <rPh sb="122" eb="123">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</si>
</sst>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0.04</c:v>
                </c:pt>
                <c:pt idx="1">
                  <c:v>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CB4-4E44-874F-3AFC6700D82D}"/>
            </c:ext>
          </c:extLst>
        </c:ser>
        <c:dLbls>
          <c:showLegendKey val="0"/>
          <c:showVal val="0"/>
          <c:showCatName val="0"/>
          <c:showSerName val="0"/>
          <c:showPercent val="0"/>
          <c:showBubbleSize val="0"/>
        </c:dLbls>
        <c:gapWidth val="150"/>
        <c:axId val="87320832"/>
        <c:axId val="873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7.0000000000000007E-2</c:v>
                </c:pt>
                <c:pt idx="2">
                  <c:v>0.23</c:v>
                </c:pt>
                <c:pt idx="3">
                  <c:v>0.06</c:v>
                </c:pt>
                <c:pt idx="4">
                  <c:v>0.17</c:v>
                </c:pt>
              </c:numCache>
            </c:numRef>
          </c:val>
          <c:smooth val="0"/>
          <c:extLst>
            <c:ext xmlns:c16="http://schemas.microsoft.com/office/drawing/2014/chart" uri="{C3380CC4-5D6E-409C-BE32-E72D297353CC}">
              <c16:uniqueId val="{00000001-FCB4-4E44-874F-3AFC6700D82D}"/>
            </c:ext>
          </c:extLst>
        </c:ser>
        <c:dLbls>
          <c:showLegendKey val="0"/>
          <c:showVal val="0"/>
          <c:showCatName val="0"/>
          <c:showSerName val="0"/>
          <c:showPercent val="0"/>
          <c:showBubbleSize val="0"/>
        </c:dLbls>
        <c:marker val="1"/>
        <c:smooth val="0"/>
        <c:axId val="87320832"/>
        <c:axId val="87335296"/>
      </c:lineChart>
      <c:dateAx>
        <c:axId val="87320832"/>
        <c:scaling>
          <c:orientation val="minMax"/>
        </c:scaling>
        <c:delete val="1"/>
        <c:axPos val="b"/>
        <c:numFmt formatCode="ge" sourceLinked="1"/>
        <c:majorTickMark val="none"/>
        <c:minorTickMark val="none"/>
        <c:tickLblPos val="none"/>
        <c:crossAx val="87335296"/>
        <c:crosses val="autoZero"/>
        <c:auto val="1"/>
        <c:lblOffset val="100"/>
        <c:baseTimeUnit val="years"/>
      </c:dateAx>
      <c:valAx>
        <c:axId val="873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77.98</c:v>
                </c:pt>
                <c:pt idx="1">
                  <c:v>80.180000000000007</c:v>
                </c:pt>
                <c:pt idx="2">
                  <c:v>84.75</c:v>
                </c:pt>
                <c:pt idx="3">
                  <c:v>84.36</c:v>
                </c:pt>
                <c:pt idx="4">
                  <c:v>85.13</c:v>
                </c:pt>
              </c:numCache>
            </c:numRef>
          </c:val>
          <c:extLst>
            <c:ext xmlns:c16="http://schemas.microsoft.com/office/drawing/2014/chart" uri="{C3380CC4-5D6E-409C-BE32-E72D297353CC}">
              <c16:uniqueId val="{00000000-1BD3-4AA6-853C-982F1C5F88B7}"/>
            </c:ext>
          </c:extLst>
        </c:ser>
        <c:dLbls>
          <c:showLegendKey val="0"/>
          <c:showVal val="0"/>
          <c:showCatName val="0"/>
          <c:showSerName val="0"/>
          <c:showPercent val="0"/>
          <c:showBubbleSize val="0"/>
        </c:dLbls>
        <c:gapWidth val="150"/>
        <c:axId val="89986944"/>
        <c:axId val="8999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61.54</c:v>
                </c:pt>
              </c:numCache>
            </c:numRef>
          </c:val>
          <c:smooth val="0"/>
          <c:extLst>
            <c:ext xmlns:c16="http://schemas.microsoft.com/office/drawing/2014/chart" uri="{C3380CC4-5D6E-409C-BE32-E72D297353CC}">
              <c16:uniqueId val="{00000001-1BD3-4AA6-853C-982F1C5F88B7}"/>
            </c:ext>
          </c:extLst>
        </c:ser>
        <c:dLbls>
          <c:showLegendKey val="0"/>
          <c:showVal val="0"/>
          <c:showCatName val="0"/>
          <c:showSerName val="0"/>
          <c:showPercent val="0"/>
          <c:showBubbleSize val="0"/>
        </c:dLbls>
        <c:marker val="1"/>
        <c:smooth val="0"/>
        <c:axId val="89986944"/>
        <c:axId val="89993216"/>
      </c:lineChart>
      <c:dateAx>
        <c:axId val="89986944"/>
        <c:scaling>
          <c:orientation val="minMax"/>
        </c:scaling>
        <c:delete val="1"/>
        <c:axPos val="b"/>
        <c:numFmt formatCode="ge" sourceLinked="1"/>
        <c:majorTickMark val="none"/>
        <c:minorTickMark val="none"/>
        <c:tickLblPos val="none"/>
        <c:crossAx val="89993216"/>
        <c:crosses val="autoZero"/>
        <c:auto val="1"/>
        <c:lblOffset val="100"/>
        <c:baseTimeUnit val="years"/>
      </c:dateAx>
      <c:valAx>
        <c:axId val="899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90.82</c:v>
                </c:pt>
                <c:pt idx="1">
                  <c:v>91.98</c:v>
                </c:pt>
                <c:pt idx="2">
                  <c:v>91.65</c:v>
                </c:pt>
                <c:pt idx="3">
                  <c:v>91.11</c:v>
                </c:pt>
                <c:pt idx="4">
                  <c:v>91.86</c:v>
                </c:pt>
              </c:numCache>
            </c:numRef>
          </c:val>
          <c:extLst>
            <c:ext xmlns:c16="http://schemas.microsoft.com/office/drawing/2014/chart" uri="{C3380CC4-5D6E-409C-BE32-E72D297353CC}">
              <c16:uniqueId val="{00000000-E577-48A0-9846-F3170740E7F0}"/>
            </c:ext>
          </c:extLst>
        </c:ser>
        <c:dLbls>
          <c:showLegendKey val="0"/>
          <c:showVal val="0"/>
          <c:showCatName val="0"/>
          <c:showSerName val="0"/>
          <c:showPercent val="0"/>
          <c:showBubbleSize val="0"/>
        </c:dLbls>
        <c:gapWidth val="150"/>
        <c:axId val="90028288"/>
        <c:axId val="9003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86.44</c:v>
                </c:pt>
                <c:pt idx="1">
                  <c:v>87.79</c:v>
                </c:pt>
                <c:pt idx="2">
                  <c:v>88.43</c:v>
                </c:pt>
                <c:pt idx="3">
                  <c:v>88.75</c:v>
                </c:pt>
                <c:pt idx="4">
                  <c:v>94.13</c:v>
                </c:pt>
              </c:numCache>
            </c:numRef>
          </c:val>
          <c:smooth val="0"/>
          <c:extLst>
            <c:ext xmlns:c16="http://schemas.microsoft.com/office/drawing/2014/chart" uri="{C3380CC4-5D6E-409C-BE32-E72D297353CC}">
              <c16:uniqueId val="{00000001-E577-48A0-9846-F3170740E7F0}"/>
            </c:ext>
          </c:extLst>
        </c:ser>
        <c:dLbls>
          <c:showLegendKey val="0"/>
          <c:showVal val="0"/>
          <c:showCatName val="0"/>
          <c:showSerName val="0"/>
          <c:showPercent val="0"/>
          <c:showBubbleSize val="0"/>
        </c:dLbls>
        <c:marker val="1"/>
        <c:smooth val="0"/>
        <c:axId val="90028288"/>
        <c:axId val="90038656"/>
      </c:lineChart>
      <c:dateAx>
        <c:axId val="90028288"/>
        <c:scaling>
          <c:orientation val="minMax"/>
        </c:scaling>
        <c:delete val="1"/>
        <c:axPos val="b"/>
        <c:numFmt formatCode="ge" sourceLinked="1"/>
        <c:majorTickMark val="none"/>
        <c:minorTickMark val="none"/>
        <c:tickLblPos val="none"/>
        <c:crossAx val="90038656"/>
        <c:crosses val="autoZero"/>
        <c:auto val="1"/>
        <c:lblOffset val="100"/>
        <c:baseTimeUnit val="years"/>
      </c:dateAx>
      <c:valAx>
        <c:axId val="900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64.11</c:v>
                </c:pt>
                <c:pt idx="1">
                  <c:v>66.2</c:v>
                </c:pt>
                <c:pt idx="2">
                  <c:v>70.989999999999995</c:v>
                </c:pt>
                <c:pt idx="3">
                  <c:v>69.540000000000006</c:v>
                </c:pt>
                <c:pt idx="4">
                  <c:v>69.239999999999995</c:v>
                </c:pt>
              </c:numCache>
            </c:numRef>
          </c:val>
          <c:extLst>
            <c:ext xmlns:c16="http://schemas.microsoft.com/office/drawing/2014/chart" uri="{C3380CC4-5D6E-409C-BE32-E72D297353CC}">
              <c16:uniqueId val="{00000000-6B70-4DAB-BDF9-FC1FF7410E69}"/>
            </c:ext>
          </c:extLst>
        </c:ser>
        <c:dLbls>
          <c:showLegendKey val="0"/>
          <c:showVal val="0"/>
          <c:showCatName val="0"/>
          <c:showSerName val="0"/>
          <c:showPercent val="0"/>
          <c:showBubbleSize val="0"/>
        </c:dLbls>
        <c:gapWidth val="150"/>
        <c:axId val="83303040"/>
        <c:axId val="8330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70-4DAB-BDF9-FC1FF7410E69}"/>
            </c:ext>
          </c:extLst>
        </c:ser>
        <c:dLbls>
          <c:showLegendKey val="0"/>
          <c:showVal val="0"/>
          <c:showCatName val="0"/>
          <c:showSerName val="0"/>
          <c:showPercent val="0"/>
          <c:showBubbleSize val="0"/>
        </c:dLbls>
        <c:marker val="1"/>
        <c:smooth val="0"/>
        <c:axId val="83303040"/>
        <c:axId val="83309312"/>
      </c:lineChart>
      <c:dateAx>
        <c:axId val="83303040"/>
        <c:scaling>
          <c:orientation val="minMax"/>
        </c:scaling>
        <c:delete val="1"/>
        <c:axPos val="b"/>
        <c:numFmt formatCode="ge" sourceLinked="1"/>
        <c:majorTickMark val="none"/>
        <c:minorTickMark val="none"/>
        <c:tickLblPos val="none"/>
        <c:crossAx val="83309312"/>
        <c:crosses val="autoZero"/>
        <c:auto val="1"/>
        <c:lblOffset val="100"/>
        <c:baseTimeUnit val="years"/>
      </c:dateAx>
      <c:valAx>
        <c:axId val="833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78-499E-84EB-667F626ED0F5}"/>
            </c:ext>
          </c:extLst>
        </c:ser>
        <c:dLbls>
          <c:showLegendKey val="0"/>
          <c:showVal val="0"/>
          <c:showCatName val="0"/>
          <c:showSerName val="0"/>
          <c:showPercent val="0"/>
          <c:showBubbleSize val="0"/>
        </c:dLbls>
        <c:gapWidth val="150"/>
        <c:axId val="83323904"/>
        <c:axId val="833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78-499E-84EB-667F626ED0F5}"/>
            </c:ext>
          </c:extLst>
        </c:ser>
        <c:dLbls>
          <c:showLegendKey val="0"/>
          <c:showVal val="0"/>
          <c:showCatName val="0"/>
          <c:showSerName val="0"/>
          <c:showPercent val="0"/>
          <c:showBubbleSize val="0"/>
        </c:dLbls>
        <c:marker val="1"/>
        <c:smooth val="0"/>
        <c:axId val="83323904"/>
        <c:axId val="83346560"/>
      </c:lineChart>
      <c:dateAx>
        <c:axId val="83323904"/>
        <c:scaling>
          <c:orientation val="minMax"/>
        </c:scaling>
        <c:delete val="1"/>
        <c:axPos val="b"/>
        <c:numFmt formatCode="ge" sourceLinked="1"/>
        <c:majorTickMark val="none"/>
        <c:minorTickMark val="none"/>
        <c:tickLblPos val="none"/>
        <c:crossAx val="83346560"/>
        <c:crosses val="autoZero"/>
        <c:auto val="1"/>
        <c:lblOffset val="100"/>
        <c:baseTimeUnit val="years"/>
      </c:dateAx>
      <c:valAx>
        <c:axId val="833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8E-4EB9-9108-9515D448D022}"/>
            </c:ext>
          </c:extLst>
        </c:ser>
        <c:dLbls>
          <c:showLegendKey val="0"/>
          <c:showVal val="0"/>
          <c:showCatName val="0"/>
          <c:showSerName val="0"/>
          <c:showPercent val="0"/>
          <c:showBubbleSize val="0"/>
        </c:dLbls>
        <c:gapWidth val="150"/>
        <c:axId val="84823424"/>
        <c:axId val="848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8E-4EB9-9108-9515D448D022}"/>
            </c:ext>
          </c:extLst>
        </c:ser>
        <c:dLbls>
          <c:showLegendKey val="0"/>
          <c:showVal val="0"/>
          <c:showCatName val="0"/>
          <c:showSerName val="0"/>
          <c:showPercent val="0"/>
          <c:showBubbleSize val="0"/>
        </c:dLbls>
        <c:marker val="1"/>
        <c:smooth val="0"/>
        <c:axId val="84823424"/>
        <c:axId val="84837888"/>
      </c:lineChart>
      <c:dateAx>
        <c:axId val="84823424"/>
        <c:scaling>
          <c:orientation val="minMax"/>
        </c:scaling>
        <c:delete val="1"/>
        <c:axPos val="b"/>
        <c:numFmt formatCode="ge" sourceLinked="1"/>
        <c:majorTickMark val="none"/>
        <c:minorTickMark val="none"/>
        <c:tickLblPos val="none"/>
        <c:crossAx val="84837888"/>
        <c:crosses val="autoZero"/>
        <c:auto val="1"/>
        <c:lblOffset val="100"/>
        <c:baseTimeUnit val="years"/>
      </c:dateAx>
      <c:valAx>
        <c:axId val="848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B7-4F3B-ADC0-B72ED8B86791}"/>
            </c:ext>
          </c:extLst>
        </c:ser>
        <c:dLbls>
          <c:showLegendKey val="0"/>
          <c:showVal val="0"/>
          <c:showCatName val="0"/>
          <c:showSerName val="0"/>
          <c:showPercent val="0"/>
          <c:showBubbleSize val="0"/>
        </c:dLbls>
        <c:gapWidth val="150"/>
        <c:axId val="88420736"/>
        <c:axId val="884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B7-4F3B-ADC0-B72ED8B86791}"/>
            </c:ext>
          </c:extLst>
        </c:ser>
        <c:dLbls>
          <c:showLegendKey val="0"/>
          <c:showVal val="0"/>
          <c:showCatName val="0"/>
          <c:showSerName val="0"/>
          <c:showPercent val="0"/>
          <c:showBubbleSize val="0"/>
        </c:dLbls>
        <c:marker val="1"/>
        <c:smooth val="0"/>
        <c:axId val="88420736"/>
        <c:axId val="88422656"/>
      </c:lineChart>
      <c:dateAx>
        <c:axId val="88420736"/>
        <c:scaling>
          <c:orientation val="minMax"/>
        </c:scaling>
        <c:delete val="1"/>
        <c:axPos val="b"/>
        <c:numFmt formatCode="ge" sourceLinked="1"/>
        <c:majorTickMark val="none"/>
        <c:minorTickMark val="none"/>
        <c:tickLblPos val="none"/>
        <c:crossAx val="88422656"/>
        <c:crosses val="autoZero"/>
        <c:auto val="1"/>
        <c:lblOffset val="100"/>
        <c:baseTimeUnit val="years"/>
      </c:dateAx>
      <c:valAx>
        <c:axId val="884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24-4DB4-B41C-4544C0B21CBF}"/>
            </c:ext>
          </c:extLst>
        </c:ser>
        <c:dLbls>
          <c:showLegendKey val="0"/>
          <c:showVal val="0"/>
          <c:showCatName val="0"/>
          <c:showSerName val="0"/>
          <c:showPercent val="0"/>
          <c:showBubbleSize val="0"/>
        </c:dLbls>
        <c:gapWidth val="150"/>
        <c:axId val="88462464"/>
        <c:axId val="884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24-4DB4-B41C-4544C0B21CBF}"/>
            </c:ext>
          </c:extLst>
        </c:ser>
        <c:dLbls>
          <c:showLegendKey val="0"/>
          <c:showVal val="0"/>
          <c:showCatName val="0"/>
          <c:showSerName val="0"/>
          <c:showPercent val="0"/>
          <c:showBubbleSize val="0"/>
        </c:dLbls>
        <c:marker val="1"/>
        <c:smooth val="0"/>
        <c:axId val="88462464"/>
        <c:axId val="88464384"/>
      </c:lineChart>
      <c:dateAx>
        <c:axId val="88462464"/>
        <c:scaling>
          <c:orientation val="minMax"/>
        </c:scaling>
        <c:delete val="1"/>
        <c:axPos val="b"/>
        <c:numFmt formatCode="ge" sourceLinked="1"/>
        <c:majorTickMark val="none"/>
        <c:minorTickMark val="none"/>
        <c:tickLblPos val="none"/>
        <c:crossAx val="88464384"/>
        <c:crosses val="autoZero"/>
        <c:auto val="1"/>
        <c:lblOffset val="100"/>
        <c:baseTimeUnit val="years"/>
      </c:dateAx>
      <c:valAx>
        <c:axId val="884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768.38</c:v>
                </c:pt>
                <c:pt idx="1">
                  <c:v>714.86</c:v>
                </c:pt>
                <c:pt idx="2">
                  <c:v>539.75</c:v>
                </c:pt>
                <c:pt idx="3">
                  <c:v>545.12</c:v>
                </c:pt>
                <c:pt idx="4">
                  <c:v>541.72</c:v>
                </c:pt>
              </c:numCache>
            </c:numRef>
          </c:val>
          <c:extLst>
            <c:ext xmlns:c16="http://schemas.microsoft.com/office/drawing/2014/chart" uri="{C3380CC4-5D6E-409C-BE32-E72D297353CC}">
              <c16:uniqueId val="{00000000-0C3A-42AC-9B53-CF9503566412}"/>
            </c:ext>
          </c:extLst>
        </c:ser>
        <c:dLbls>
          <c:showLegendKey val="0"/>
          <c:showVal val="0"/>
          <c:showCatName val="0"/>
          <c:showSerName val="0"/>
          <c:showPercent val="0"/>
          <c:showBubbleSize val="0"/>
        </c:dLbls>
        <c:gapWidth val="150"/>
        <c:axId val="88499328"/>
        <c:axId val="8850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1040.8900000000001</c:v>
                </c:pt>
                <c:pt idx="1">
                  <c:v>929.81</c:v>
                </c:pt>
                <c:pt idx="2">
                  <c:v>856.82</c:v>
                </c:pt>
                <c:pt idx="3">
                  <c:v>835.39</c:v>
                </c:pt>
                <c:pt idx="4">
                  <c:v>805.14</c:v>
                </c:pt>
              </c:numCache>
            </c:numRef>
          </c:val>
          <c:smooth val="0"/>
          <c:extLst>
            <c:ext xmlns:c16="http://schemas.microsoft.com/office/drawing/2014/chart" uri="{C3380CC4-5D6E-409C-BE32-E72D297353CC}">
              <c16:uniqueId val="{00000001-0C3A-42AC-9B53-CF9503566412}"/>
            </c:ext>
          </c:extLst>
        </c:ser>
        <c:dLbls>
          <c:showLegendKey val="0"/>
          <c:showVal val="0"/>
          <c:showCatName val="0"/>
          <c:showSerName val="0"/>
          <c:showPercent val="0"/>
          <c:showBubbleSize val="0"/>
        </c:dLbls>
        <c:marker val="1"/>
        <c:smooth val="0"/>
        <c:axId val="88499328"/>
        <c:axId val="88501248"/>
      </c:lineChart>
      <c:dateAx>
        <c:axId val="88499328"/>
        <c:scaling>
          <c:orientation val="minMax"/>
        </c:scaling>
        <c:delete val="1"/>
        <c:axPos val="b"/>
        <c:numFmt formatCode="ge" sourceLinked="1"/>
        <c:majorTickMark val="none"/>
        <c:minorTickMark val="none"/>
        <c:tickLblPos val="none"/>
        <c:crossAx val="88501248"/>
        <c:crosses val="autoZero"/>
        <c:auto val="1"/>
        <c:lblOffset val="100"/>
        <c:baseTimeUnit val="years"/>
      </c:dateAx>
      <c:valAx>
        <c:axId val="885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9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60.54</c:v>
                </c:pt>
                <c:pt idx="1">
                  <c:v>61.27</c:v>
                </c:pt>
                <c:pt idx="2">
                  <c:v>65.739999999999995</c:v>
                </c:pt>
                <c:pt idx="3">
                  <c:v>66.06</c:v>
                </c:pt>
                <c:pt idx="4">
                  <c:v>62.03</c:v>
                </c:pt>
              </c:numCache>
            </c:numRef>
          </c:val>
          <c:extLst>
            <c:ext xmlns:c16="http://schemas.microsoft.com/office/drawing/2014/chart" uri="{C3380CC4-5D6E-409C-BE32-E72D297353CC}">
              <c16:uniqueId val="{00000000-0292-4E88-9865-01A40B9E53B1}"/>
            </c:ext>
          </c:extLst>
        </c:ser>
        <c:dLbls>
          <c:showLegendKey val="0"/>
          <c:showVal val="0"/>
          <c:showCatName val="0"/>
          <c:showSerName val="0"/>
          <c:showPercent val="0"/>
          <c:showBubbleSize val="0"/>
        </c:dLbls>
        <c:gapWidth val="150"/>
        <c:axId val="88544768"/>
        <c:axId val="8854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78.38</c:v>
                </c:pt>
                <c:pt idx="1">
                  <c:v>78.44</c:v>
                </c:pt>
                <c:pt idx="2">
                  <c:v>74.17</c:v>
                </c:pt>
                <c:pt idx="3">
                  <c:v>76.3</c:v>
                </c:pt>
                <c:pt idx="4">
                  <c:v>100.22</c:v>
                </c:pt>
              </c:numCache>
            </c:numRef>
          </c:val>
          <c:smooth val="0"/>
          <c:extLst>
            <c:ext xmlns:c16="http://schemas.microsoft.com/office/drawing/2014/chart" uri="{C3380CC4-5D6E-409C-BE32-E72D297353CC}">
              <c16:uniqueId val="{00000001-0292-4E88-9865-01A40B9E53B1}"/>
            </c:ext>
          </c:extLst>
        </c:ser>
        <c:dLbls>
          <c:showLegendKey val="0"/>
          <c:showVal val="0"/>
          <c:showCatName val="0"/>
          <c:showSerName val="0"/>
          <c:showPercent val="0"/>
          <c:showBubbleSize val="0"/>
        </c:dLbls>
        <c:marker val="1"/>
        <c:smooth val="0"/>
        <c:axId val="88544768"/>
        <c:axId val="88546688"/>
      </c:lineChart>
      <c:dateAx>
        <c:axId val="88544768"/>
        <c:scaling>
          <c:orientation val="minMax"/>
        </c:scaling>
        <c:delete val="1"/>
        <c:axPos val="b"/>
        <c:numFmt formatCode="ge" sourceLinked="1"/>
        <c:majorTickMark val="none"/>
        <c:minorTickMark val="none"/>
        <c:tickLblPos val="none"/>
        <c:crossAx val="88546688"/>
        <c:crosses val="autoZero"/>
        <c:auto val="1"/>
        <c:lblOffset val="100"/>
        <c:baseTimeUnit val="years"/>
      </c:dateAx>
      <c:valAx>
        <c:axId val="885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152.24</c:v>
                </c:pt>
                <c:pt idx="1">
                  <c:v>157.93</c:v>
                </c:pt>
                <c:pt idx="2">
                  <c:v>150</c:v>
                </c:pt>
                <c:pt idx="3">
                  <c:v>150</c:v>
                </c:pt>
                <c:pt idx="4">
                  <c:v>159.76</c:v>
                </c:pt>
              </c:numCache>
            </c:numRef>
          </c:val>
          <c:extLst>
            <c:ext xmlns:c16="http://schemas.microsoft.com/office/drawing/2014/chart" uri="{C3380CC4-5D6E-409C-BE32-E72D297353CC}">
              <c16:uniqueId val="{00000000-4AED-4EBD-A11C-45098F2E7A6D}"/>
            </c:ext>
          </c:extLst>
        </c:ser>
        <c:dLbls>
          <c:showLegendKey val="0"/>
          <c:showVal val="0"/>
          <c:showCatName val="0"/>
          <c:showSerName val="0"/>
          <c:showPercent val="0"/>
          <c:showBubbleSize val="0"/>
        </c:dLbls>
        <c:gapWidth val="150"/>
        <c:axId val="88573440"/>
        <c:axId val="8857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144.15</c:v>
                </c:pt>
                <c:pt idx="1">
                  <c:v>151.31</c:v>
                </c:pt>
                <c:pt idx="2">
                  <c:v>159.33000000000001</c:v>
                </c:pt>
                <c:pt idx="3">
                  <c:v>152.38</c:v>
                </c:pt>
                <c:pt idx="4">
                  <c:v>144.79</c:v>
                </c:pt>
              </c:numCache>
            </c:numRef>
          </c:val>
          <c:smooth val="0"/>
          <c:extLst>
            <c:ext xmlns:c16="http://schemas.microsoft.com/office/drawing/2014/chart" uri="{C3380CC4-5D6E-409C-BE32-E72D297353CC}">
              <c16:uniqueId val="{00000001-4AED-4EBD-A11C-45098F2E7A6D}"/>
            </c:ext>
          </c:extLst>
        </c:ser>
        <c:dLbls>
          <c:showLegendKey val="0"/>
          <c:showVal val="0"/>
          <c:showCatName val="0"/>
          <c:showSerName val="0"/>
          <c:showPercent val="0"/>
          <c:showBubbleSize val="0"/>
        </c:dLbls>
        <c:marker val="1"/>
        <c:smooth val="0"/>
        <c:axId val="88573440"/>
        <c:axId val="88575360"/>
      </c:lineChart>
      <c:dateAx>
        <c:axId val="88573440"/>
        <c:scaling>
          <c:orientation val="minMax"/>
        </c:scaling>
        <c:delete val="1"/>
        <c:axPos val="b"/>
        <c:numFmt formatCode="ge" sourceLinked="1"/>
        <c:majorTickMark val="none"/>
        <c:minorTickMark val="none"/>
        <c:tickLblPos val="none"/>
        <c:crossAx val="88575360"/>
        <c:crosses val="autoZero"/>
        <c:auto val="1"/>
        <c:lblOffset val="100"/>
        <c:baseTimeUnit val="years"/>
      </c:dateAx>
      <c:valAx>
        <c:axId val="885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小牧市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Ac1</v>
      </c>
      <c r="X8" s="47"/>
      <c r="Y8" s="47"/>
      <c r="Z8" s="47"/>
      <c r="AA8" s="47"/>
      <c r="AB8" s="47"/>
      <c r="AC8" s="47"/>
      <c r="AD8" s="48" t="str">
        <f>データ!$M$6</f>
        <v>非設置</v>
      </c>
      <c r="AE8" s="48"/>
      <c r="AF8" s="48"/>
      <c r="AG8" s="48"/>
      <c r="AH8" s="48"/>
      <c r="AI8" s="48"/>
      <c r="AJ8" s="48"/>
      <c r="AK8" s="3"/>
      <c r="AL8" s="49">
        <f>データ!S6</f>
        <v>153096</v>
      </c>
      <c r="AM8" s="49"/>
      <c r="AN8" s="49"/>
      <c r="AO8" s="49"/>
      <c r="AP8" s="49"/>
      <c r="AQ8" s="49"/>
      <c r="AR8" s="49"/>
      <c r="AS8" s="49"/>
      <c r="AT8" s="44">
        <f>データ!T6</f>
        <v>62.81</v>
      </c>
      <c r="AU8" s="44"/>
      <c r="AV8" s="44"/>
      <c r="AW8" s="44"/>
      <c r="AX8" s="44"/>
      <c r="AY8" s="44"/>
      <c r="AZ8" s="44"/>
      <c r="BA8" s="44"/>
      <c r="BB8" s="44">
        <f>データ!U6</f>
        <v>2437.4499999999998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73.42</v>
      </c>
      <c r="Q10" s="44"/>
      <c r="R10" s="44"/>
      <c r="S10" s="44"/>
      <c r="T10" s="44"/>
      <c r="U10" s="44"/>
      <c r="V10" s="44"/>
      <c r="W10" s="44">
        <f>データ!Q6</f>
        <v>80.39</v>
      </c>
      <c r="X10" s="44"/>
      <c r="Y10" s="44"/>
      <c r="Z10" s="44"/>
      <c r="AA10" s="44"/>
      <c r="AB10" s="44"/>
      <c r="AC10" s="44"/>
      <c r="AD10" s="49">
        <f>データ!R6</f>
        <v>1553</v>
      </c>
      <c r="AE10" s="49"/>
      <c r="AF10" s="49"/>
      <c r="AG10" s="49"/>
      <c r="AH10" s="49"/>
      <c r="AI10" s="49"/>
      <c r="AJ10" s="49"/>
      <c r="AK10" s="2"/>
      <c r="AL10" s="49">
        <f>データ!V6</f>
        <v>112292</v>
      </c>
      <c r="AM10" s="49"/>
      <c r="AN10" s="49"/>
      <c r="AO10" s="49"/>
      <c r="AP10" s="49"/>
      <c r="AQ10" s="49"/>
      <c r="AR10" s="49"/>
      <c r="AS10" s="49"/>
      <c r="AT10" s="44">
        <f>データ!W6</f>
        <v>21.29</v>
      </c>
      <c r="AU10" s="44"/>
      <c r="AV10" s="44"/>
      <c r="AW10" s="44"/>
      <c r="AX10" s="44"/>
      <c r="AY10" s="44"/>
      <c r="AZ10" s="44"/>
      <c r="BA10" s="44"/>
      <c r="BB10" s="44">
        <f>データ!X6</f>
        <v>5274.4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122</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RPk30zp40wmP0Mxay0rEvtQuOayuiOzal1/sjp7DTQWlnm4tcVOtKfmq/gqu+cAod0MnxidUR2A9/2DHN6VC0g==" saltValue="B71JbppFue1s5Q4RnOV8f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232190</v>
      </c>
      <c r="D6" s="32">
        <f t="shared" si="3"/>
        <v>47</v>
      </c>
      <c r="E6" s="32">
        <f t="shared" si="3"/>
        <v>17</v>
      </c>
      <c r="F6" s="32">
        <f t="shared" si="3"/>
        <v>1</v>
      </c>
      <c r="G6" s="32">
        <f t="shared" si="3"/>
        <v>0</v>
      </c>
      <c r="H6" s="32" t="str">
        <f t="shared" si="3"/>
        <v>愛知県　小牧市</v>
      </c>
      <c r="I6" s="32" t="str">
        <f t="shared" si="3"/>
        <v>法非適用</v>
      </c>
      <c r="J6" s="32" t="str">
        <f t="shared" si="3"/>
        <v>下水道事業</v>
      </c>
      <c r="K6" s="32" t="str">
        <f t="shared" si="3"/>
        <v>公共下水道</v>
      </c>
      <c r="L6" s="32" t="str">
        <f t="shared" si="3"/>
        <v>Ac1</v>
      </c>
      <c r="M6" s="32" t="str">
        <f t="shared" si="3"/>
        <v>非設置</v>
      </c>
      <c r="N6" s="33" t="str">
        <f t="shared" si="3"/>
        <v>-</v>
      </c>
      <c r="O6" s="33" t="str">
        <f t="shared" si="3"/>
        <v>該当数値なし</v>
      </c>
      <c r="P6" s="33">
        <f t="shared" si="3"/>
        <v>73.42</v>
      </c>
      <c r="Q6" s="33">
        <f t="shared" si="3"/>
        <v>80.39</v>
      </c>
      <c r="R6" s="33">
        <f t="shared" si="3"/>
        <v>1553</v>
      </c>
      <c r="S6" s="33">
        <f t="shared" si="3"/>
        <v>153096</v>
      </c>
      <c r="T6" s="33">
        <f t="shared" si="3"/>
        <v>62.81</v>
      </c>
      <c r="U6" s="33">
        <f t="shared" si="3"/>
        <v>2437.4499999999998</v>
      </c>
      <c r="V6" s="33">
        <f t="shared" si="3"/>
        <v>112292</v>
      </c>
      <c r="W6" s="33">
        <f t="shared" si="3"/>
        <v>21.29</v>
      </c>
      <c r="X6" s="33">
        <f t="shared" si="3"/>
        <v>5274.4</v>
      </c>
      <c r="Y6" s="34">
        <f>IF(Y7="",NA(),Y7)</f>
        <v>64.11</v>
      </c>
      <c r="Z6" s="34">
        <f t="shared" ref="Z6:AH6" si="4">IF(Z7="",NA(),Z7)</f>
        <v>66.2</v>
      </c>
      <c r="AA6" s="34">
        <f t="shared" si="4"/>
        <v>70.989999999999995</v>
      </c>
      <c r="AB6" s="34">
        <f t="shared" si="4"/>
        <v>69.540000000000006</v>
      </c>
      <c r="AC6" s="34">
        <f t="shared" si="4"/>
        <v>69.239999999999995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768.38</v>
      </c>
      <c r="BG6" s="34">
        <f t="shared" ref="BG6:BO6" si="7">IF(BG7="",NA(),BG7)</f>
        <v>714.86</v>
      </c>
      <c r="BH6" s="34">
        <f t="shared" si="7"/>
        <v>539.75</v>
      </c>
      <c r="BI6" s="34">
        <f t="shared" si="7"/>
        <v>545.12</v>
      </c>
      <c r="BJ6" s="34">
        <f t="shared" si="7"/>
        <v>541.72</v>
      </c>
      <c r="BK6" s="34">
        <f t="shared" si="7"/>
        <v>1040.8900000000001</v>
      </c>
      <c r="BL6" s="34">
        <f t="shared" si="7"/>
        <v>929.81</v>
      </c>
      <c r="BM6" s="34">
        <f t="shared" si="7"/>
        <v>856.82</v>
      </c>
      <c r="BN6" s="34">
        <f t="shared" si="7"/>
        <v>835.39</v>
      </c>
      <c r="BO6" s="34">
        <f t="shared" si="7"/>
        <v>805.14</v>
      </c>
      <c r="BP6" s="33" t="str">
        <f>IF(BP7="","",IF(BP7="-","【-】","【"&amp;SUBSTITUTE(TEXT(BP7,"#,##0.00"),"-","△")&amp;"】"))</f>
        <v>【707.33】</v>
      </c>
      <c r="BQ6" s="34">
        <f>IF(BQ7="",NA(),BQ7)</f>
        <v>60.54</v>
      </c>
      <c r="BR6" s="34">
        <f t="shared" ref="BR6:BZ6" si="8">IF(BR7="",NA(),BR7)</f>
        <v>61.27</v>
      </c>
      <c r="BS6" s="34">
        <f t="shared" si="8"/>
        <v>65.739999999999995</v>
      </c>
      <c r="BT6" s="34">
        <f t="shared" si="8"/>
        <v>66.06</v>
      </c>
      <c r="BU6" s="34">
        <f t="shared" si="8"/>
        <v>62.03</v>
      </c>
      <c r="BV6" s="34">
        <f t="shared" si="8"/>
        <v>78.38</v>
      </c>
      <c r="BW6" s="34">
        <f t="shared" si="8"/>
        <v>78.44</v>
      </c>
      <c r="BX6" s="34">
        <f t="shared" si="8"/>
        <v>74.17</v>
      </c>
      <c r="BY6" s="34">
        <f t="shared" si="8"/>
        <v>76.3</v>
      </c>
      <c r="BZ6" s="34">
        <f t="shared" si="8"/>
        <v>100.22</v>
      </c>
      <c r="CA6" s="33" t="str">
        <f>IF(CA7="","",IF(CA7="-","【-】","【"&amp;SUBSTITUTE(TEXT(CA7,"#,##0.00"),"-","△")&amp;"】"))</f>
        <v>【101.26】</v>
      </c>
      <c r="CB6" s="34">
        <f>IF(CB7="",NA(),CB7)</f>
        <v>152.24</v>
      </c>
      <c r="CC6" s="34">
        <f t="shared" ref="CC6:CK6" si="9">IF(CC7="",NA(),CC7)</f>
        <v>157.93</v>
      </c>
      <c r="CD6" s="34">
        <f t="shared" si="9"/>
        <v>150</v>
      </c>
      <c r="CE6" s="34">
        <f t="shared" si="9"/>
        <v>150</v>
      </c>
      <c r="CF6" s="34">
        <f t="shared" si="9"/>
        <v>159.76</v>
      </c>
      <c r="CG6" s="34">
        <f t="shared" si="9"/>
        <v>144.15</v>
      </c>
      <c r="CH6" s="34">
        <f t="shared" si="9"/>
        <v>151.31</v>
      </c>
      <c r="CI6" s="34">
        <f t="shared" si="9"/>
        <v>159.33000000000001</v>
      </c>
      <c r="CJ6" s="34">
        <f t="shared" si="9"/>
        <v>152.38</v>
      </c>
      <c r="CK6" s="34">
        <f t="shared" si="9"/>
        <v>144.79</v>
      </c>
      <c r="CL6" s="33" t="str">
        <f>IF(CL7="","",IF(CL7="-","【-】","【"&amp;SUBSTITUTE(TEXT(CL7,"#,##0.00"),"-","△")&amp;"】"))</f>
        <v>【136.39】</v>
      </c>
      <c r="CM6" s="34">
        <f>IF(CM7="",NA(),CM7)</f>
        <v>77.98</v>
      </c>
      <c r="CN6" s="34">
        <f t="shared" ref="CN6:CV6" si="10">IF(CN7="",NA(),CN7)</f>
        <v>80.180000000000007</v>
      </c>
      <c r="CO6" s="34">
        <f t="shared" si="10"/>
        <v>84.75</v>
      </c>
      <c r="CP6" s="34">
        <f t="shared" si="10"/>
        <v>84.36</v>
      </c>
      <c r="CQ6" s="34">
        <f t="shared" si="10"/>
        <v>85.13</v>
      </c>
      <c r="CR6" s="34" t="str">
        <f t="shared" si="10"/>
        <v>-</v>
      </c>
      <c r="CS6" s="34" t="str">
        <f t="shared" si="10"/>
        <v>-</v>
      </c>
      <c r="CT6" s="34" t="str">
        <f t="shared" si="10"/>
        <v>-</v>
      </c>
      <c r="CU6" s="34" t="str">
        <f t="shared" si="10"/>
        <v>-</v>
      </c>
      <c r="CV6" s="34">
        <f t="shared" si="10"/>
        <v>61.54</v>
      </c>
      <c r="CW6" s="33" t="str">
        <f>IF(CW7="","",IF(CW7="-","【-】","【"&amp;SUBSTITUTE(TEXT(CW7,"#,##0.00"),"-","△")&amp;"】"))</f>
        <v>【60.13】</v>
      </c>
      <c r="CX6" s="34">
        <f>IF(CX7="",NA(),CX7)</f>
        <v>90.82</v>
      </c>
      <c r="CY6" s="34">
        <f t="shared" ref="CY6:DG6" si="11">IF(CY7="",NA(),CY7)</f>
        <v>91.98</v>
      </c>
      <c r="CZ6" s="34">
        <f t="shared" si="11"/>
        <v>91.65</v>
      </c>
      <c r="DA6" s="34">
        <f t="shared" si="11"/>
        <v>91.11</v>
      </c>
      <c r="DB6" s="34">
        <f t="shared" si="11"/>
        <v>91.86</v>
      </c>
      <c r="DC6" s="34">
        <f t="shared" si="11"/>
        <v>86.44</v>
      </c>
      <c r="DD6" s="34">
        <f t="shared" si="11"/>
        <v>87.79</v>
      </c>
      <c r="DE6" s="34">
        <f t="shared" si="11"/>
        <v>88.43</v>
      </c>
      <c r="DF6" s="34">
        <f t="shared" si="11"/>
        <v>88.75</v>
      </c>
      <c r="DG6" s="34">
        <f t="shared" si="11"/>
        <v>94.13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0.04</v>
      </c>
      <c r="EF6" s="34">
        <f t="shared" ref="EF6:EN6" si="14">IF(EF7="",NA(),EF7)</f>
        <v>0.02</v>
      </c>
      <c r="EG6" s="33">
        <f t="shared" si="14"/>
        <v>0</v>
      </c>
      <c r="EH6" s="33">
        <f t="shared" si="14"/>
        <v>0</v>
      </c>
      <c r="EI6" s="33">
        <f t="shared" si="14"/>
        <v>0</v>
      </c>
      <c r="EJ6" s="34">
        <f t="shared" si="14"/>
        <v>0.13</v>
      </c>
      <c r="EK6" s="34">
        <f t="shared" si="14"/>
        <v>7.0000000000000007E-2</v>
      </c>
      <c r="EL6" s="34">
        <f t="shared" si="14"/>
        <v>0.23</v>
      </c>
      <c r="EM6" s="34">
        <f t="shared" si="14"/>
        <v>0.06</v>
      </c>
      <c r="EN6" s="34">
        <f t="shared" si="14"/>
        <v>0.17</v>
      </c>
      <c r="EO6" s="33" t="str">
        <f>IF(EO7="","",IF(EO7="-","【-】","【"&amp;SUBSTITUTE(TEXT(EO7,"#,##0.00"),"-","△")&amp;"】"))</f>
        <v>【0.23】</v>
      </c>
    </row>
    <row r="7" spans="1:145" s="35" customFormat="1" x14ac:dyDescent="0.15">
      <c r="A7" s="27"/>
      <c r="B7" s="36">
        <v>2017</v>
      </c>
      <c r="C7" s="36">
        <v>232190</v>
      </c>
      <c r="D7" s="36">
        <v>47</v>
      </c>
      <c r="E7" s="36">
        <v>17</v>
      </c>
      <c r="F7" s="36">
        <v>1</v>
      </c>
      <c r="G7" s="36">
        <v>0</v>
      </c>
      <c r="H7" s="36" t="s">
        <v>109</v>
      </c>
      <c r="I7" s="36" t="s">
        <v>110</v>
      </c>
      <c r="J7" s="36" t="s">
        <v>111</v>
      </c>
      <c r="K7" s="36" t="s">
        <v>112</v>
      </c>
      <c r="L7" s="36" t="s">
        <v>113</v>
      </c>
      <c r="M7" s="36" t="s">
        <v>114</v>
      </c>
      <c r="N7" s="37" t="s">
        <v>115</v>
      </c>
      <c r="O7" s="37" t="s">
        <v>116</v>
      </c>
      <c r="P7" s="37">
        <v>73.42</v>
      </c>
      <c r="Q7" s="37">
        <v>80.39</v>
      </c>
      <c r="R7" s="37">
        <v>1553</v>
      </c>
      <c r="S7" s="37">
        <v>153096</v>
      </c>
      <c r="T7" s="37">
        <v>62.81</v>
      </c>
      <c r="U7" s="37">
        <v>2437.4499999999998</v>
      </c>
      <c r="V7" s="37">
        <v>112292</v>
      </c>
      <c r="W7" s="37">
        <v>21.29</v>
      </c>
      <c r="X7" s="37">
        <v>5274.4</v>
      </c>
      <c r="Y7" s="37">
        <v>64.11</v>
      </c>
      <c r="Z7" s="37">
        <v>66.2</v>
      </c>
      <c r="AA7" s="37">
        <v>70.989999999999995</v>
      </c>
      <c r="AB7" s="37">
        <v>69.540000000000006</v>
      </c>
      <c r="AC7" s="37">
        <v>69.239999999999995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768.38</v>
      </c>
      <c r="BG7" s="37">
        <v>714.86</v>
      </c>
      <c r="BH7" s="37">
        <v>539.75</v>
      </c>
      <c r="BI7" s="37">
        <v>545.12</v>
      </c>
      <c r="BJ7" s="37">
        <v>541.72</v>
      </c>
      <c r="BK7" s="37">
        <v>1040.8900000000001</v>
      </c>
      <c r="BL7" s="37">
        <v>929.81</v>
      </c>
      <c r="BM7" s="37">
        <v>856.82</v>
      </c>
      <c r="BN7" s="37">
        <v>835.39</v>
      </c>
      <c r="BO7" s="37">
        <v>805.14</v>
      </c>
      <c r="BP7" s="37">
        <v>707.33</v>
      </c>
      <c r="BQ7" s="37">
        <v>60.54</v>
      </c>
      <c r="BR7" s="37">
        <v>61.27</v>
      </c>
      <c r="BS7" s="37">
        <v>65.739999999999995</v>
      </c>
      <c r="BT7" s="37">
        <v>66.06</v>
      </c>
      <c r="BU7" s="37">
        <v>62.03</v>
      </c>
      <c r="BV7" s="37">
        <v>78.38</v>
      </c>
      <c r="BW7" s="37">
        <v>78.44</v>
      </c>
      <c r="BX7" s="37">
        <v>74.17</v>
      </c>
      <c r="BY7" s="37">
        <v>76.3</v>
      </c>
      <c r="BZ7" s="37">
        <v>100.22</v>
      </c>
      <c r="CA7" s="37">
        <v>101.26</v>
      </c>
      <c r="CB7" s="37">
        <v>152.24</v>
      </c>
      <c r="CC7" s="37">
        <v>157.93</v>
      </c>
      <c r="CD7" s="37">
        <v>150</v>
      </c>
      <c r="CE7" s="37">
        <v>150</v>
      </c>
      <c r="CF7" s="37">
        <v>159.76</v>
      </c>
      <c r="CG7" s="37">
        <v>144.15</v>
      </c>
      <c r="CH7" s="37">
        <v>151.31</v>
      </c>
      <c r="CI7" s="37">
        <v>159.33000000000001</v>
      </c>
      <c r="CJ7" s="37">
        <v>152.38</v>
      </c>
      <c r="CK7" s="37">
        <v>144.79</v>
      </c>
      <c r="CL7" s="37">
        <v>136.38999999999999</v>
      </c>
      <c r="CM7" s="37">
        <v>77.98</v>
      </c>
      <c r="CN7" s="37">
        <v>80.180000000000007</v>
      </c>
      <c r="CO7" s="37">
        <v>84.75</v>
      </c>
      <c r="CP7" s="37">
        <v>84.36</v>
      </c>
      <c r="CQ7" s="37">
        <v>85.13</v>
      </c>
      <c r="CR7" s="37" t="s">
        <v>115</v>
      </c>
      <c r="CS7" s="37" t="s">
        <v>115</v>
      </c>
      <c r="CT7" s="37" t="s">
        <v>115</v>
      </c>
      <c r="CU7" s="37" t="s">
        <v>115</v>
      </c>
      <c r="CV7" s="37">
        <v>61.54</v>
      </c>
      <c r="CW7" s="37">
        <v>60.13</v>
      </c>
      <c r="CX7" s="37">
        <v>90.82</v>
      </c>
      <c r="CY7" s="37">
        <v>91.98</v>
      </c>
      <c r="CZ7" s="37">
        <v>91.65</v>
      </c>
      <c r="DA7" s="37">
        <v>91.11</v>
      </c>
      <c r="DB7" s="37">
        <v>91.86</v>
      </c>
      <c r="DC7" s="37">
        <v>86.44</v>
      </c>
      <c r="DD7" s="37">
        <v>87.79</v>
      </c>
      <c r="DE7" s="37">
        <v>88.43</v>
      </c>
      <c r="DF7" s="37">
        <v>88.75</v>
      </c>
      <c r="DG7" s="37">
        <v>94.13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0.04</v>
      </c>
      <c r="EF7" s="37">
        <v>0.02</v>
      </c>
      <c r="EG7" s="37">
        <v>0</v>
      </c>
      <c r="EH7" s="37">
        <v>0</v>
      </c>
      <c r="EI7" s="37">
        <v>0</v>
      </c>
      <c r="EJ7" s="37">
        <v>0.13</v>
      </c>
      <c r="EK7" s="37">
        <v>7.0000000000000007E-2</v>
      </c>
      <c r="EL7" s="37">
        <v>0.23</v>
      </c>
      <c r="EM7" s="37">
        <v>0.06</v>
      </c>
      <c r="EN7" s="37">
        <v>0.17</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小牧市役所</cp:lastModifiedBy>
  <cp:lastPrinted>2019-02-08T00:22:55Z</cp:lastPrinted>
  <dcterms:created xsi:type="dcterms:W3CDTF">2018-12-03T09:04:57Z</dcterms:created>
  <dcterms:modified xsi:type="dcterms:W3CDTF">2019-02-08T09:17:06Z</dcterms:modified>
</cp:coreProperties>
</file>