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zaisei\財政課専用\3財政係\2 その他業務\5-01 庶務関係\002 庁外諸件（照会・回答を除く）\H30年度（照会・回答もここに入れました）\310115【経営比較分析】公営企業に係る経営比較分析表（平成29年度決算）の分析等について（照会）\07提出\"/>
    </mc:Choice>
  </mc:AlternateContent>
  <workbookProtection workbookAlgorithmName="SHA-512" workbookHashValue="6Y37stGDbO+aOWDq/uYpj49RwvaFWAVvv3UeUWZV80tmRxF0xWevkEJo+xxYT6kipu/vFgdLILfDQKV679z+ZA==" workbookSaltValue="PxyjeneP3XgpghAXIXAG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P8" i="4"/>
  <c r="I8" i="4"/>
  <c r="D10" i="5" l="1"/>
  <c r="C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<sst xmlns="http://schemas.openxmlformats.org/spreadsheetml/2006/main" count="240" uniqueCount="126">
  <si>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</si>
  <si>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</si>
  <si>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</si>
  <si>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</si>
  <si>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</si>
  <si>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</si>
  <si>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</si>
  <si>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</si>
  <si>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</si>
  <si>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</si>
  <si>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</si>
  <si>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</si>
  <si>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</si>
  <si>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</si>
  <si>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</si>
  <si>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</si>
  <si>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</si>
  <si>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</si>
  <si>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</si>
  <si>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</si>
  <si>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</si>
  <si>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</si>
  <si>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</si>
  <si>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</si>
  <si>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</si>
  <si>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</si>
  <si>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</si>
  <si>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</si>
  <si>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</si>
  <si>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</si>
  <si>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</si>
  <si>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</si>
  <si>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</si>
  <si>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</si>
  <si>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</si>
  <si>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</si>
  <si>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</si>
  <si>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</si>
  <si>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</si>
  <si>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</si>
  <si>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</si>
  <si>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</si>
  <si>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</si>
  <si>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</si>
  <si>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</si>
  <si>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</si>
  <si>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</si>
  <si>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</si>
  <si>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</si>
  <si>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</si>
  <si>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</si>
  <si>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</si>
  <si>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</si>
  <si>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</si>
  <si>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</si>
  <si>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</si>
  <si>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</si>
  <si>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</si>
  <si>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</si>
  <si>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</si>
  <si>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</si>
  <si>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</si>
  <si>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</si>
  <si>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</si>
  <si>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</si>
  <si>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</si>
  <si>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</si>
  <si>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</si>
  <si>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</si>
  <si>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</si>
  <si>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</si>
  <si>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</si>
  <si>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</si>
  <si>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</si>
  <si>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</si>
  <si>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</si>
  <si>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</si>
  <si>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</si>
  <si>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</si>
  <si>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</si>
  <si>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</si>
  <si>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</si>
  <si>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</si>
  <si>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</si>
  <si>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</si>
  <si>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</si>
  <si>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</si>
  <si>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</si>
  <si>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</si>
  <si>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</si>
  <si>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</si>
  <si>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</si>
  <si>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</si>
  <si>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</si>
  <si>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</si>
  <si>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</si>
  <si>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</si>
  <si>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</si>
  <si>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</si>
  <si>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</si>
  <si>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</si>
  <si>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</si>
  <si>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</si>
  <si>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</si>
  <si>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</si>
  <si>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</si>
  <si>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</si>
  <si>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</si>
  <si>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</si>
  <si>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</si>
  <si>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</si>
  <si>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</si>
  <si>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</si>
  <si>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</si>
  <si>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</si>
  <si>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</si>
  <si>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</si>
  <si>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</si>
  <si>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</si>
  <si>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</si>
  <si>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</si>
  <si>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</si>
  <si>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</si>
  <si>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本市の農業集落排水は事業着手が平成8年であり、耐用年数の50年を経過していないため、管渠の更新は開始していない。</t>
    <rPh sb="0" eb="1">
      <t>ホン</t>
    </rPh>
    <rPh sb="1" eb="2">
      <t>シ</t>
    </rPh>
    <rPh sb="3" eb="5">
      <t>ノウギョウ</t>
    </rPh>
    <rPh sb="5" eb="7">
      <t>シュウラク</t>
    </rPh>
    <rPh sb="7" eb="9">
      <t>ハイスイ</t>
    </rPh>
    <rPh sb="10" eb="12">
      <t>ジギョウ</t>
    </rPh>
    <rPh sb="12" eb="14">
      <t>チャクシュ</t>
    </rPh>
    <rPh sb="15" eb="17">
      <t>ヘイセイ</t>
    </rPh>
    <rPh sb="18" eb="19">
      <t>ネン</t>
    </rPh>
    <rPh sb="23" eb="25">
      <t>タイヨウ</t>
    </rPh>
    <rPh sb="25" eb="27">
      <t>ネンスウ</t>
    </rPh>
    <rPh sb="30" eb="31">
      <t>ネン</t>
    </rPh>
    <rPh sb="32" eb="34">
      <t>ケイカ</t>
    </rPh>
    <rPh sb="42" eb="43">
      <t>カン</t>
    </rPh>
    <rPh sb="43" eb="44">
      <t>キョ</t>
    </rPh>
    <rPh sb="45" eb="47">
      <t>コウシン</t>
    </rPh>
    <rPh sb="48" eb="50">
      <t>カイシ</t>
    </rPh>
    <phoneticPr fontId="4"/>
  </si>
  <si>
    <t>農業集落排水事業は対象地域が限られており、使用料体系は公共下水道にあわせている。引き続き⑤経費回収率の向上や経費の削減によって経営改善を図る必要がある。　　　　　　　　　　　　　　　　　　また、本市の農業集落排水事業は地方公営企業法非適用で運営しているが、計画的な経営基盤の強化と健全で安定的な事業運営を目指して平成31年度からの法適用を予定しており、平成32年度までに経営戦略を策定予定である。法適用後に下水道事業全体で経営状況が明確化されることによって、経営改善に努めたい。</t>
    <rPh sb="0" eb="2">
      <t>ノウギョウ</t>
    </rPh>
    <rPh sb="2" eb="4">
      <t>シュウラク</t>
    </rPh>
    <rPh sb="4" eb="6">
      <t>ハイスイ</t>
    </rPh>
    <rPh sb="6" eb="8">
      <t>ジギョウ</t>
    </rPh>
    <rPh sb="9" eb="11">
      <t>タイショウ</t>
    </rPh>
    <rPh sb="11" eb="13">
      <t>チイキ</t>
    </rPh>
    <rPh sb="14" eb="15">
      <t>カギ</t>
    </rPh>
    <rPh sb="21" eb="23">
      <t>シヨウ</t>
    </rPh>
    <rPh sb="23" eb="24">
      <t>リョウ</t>
    </rPh>
    <rPh sb="24" eb="26">
      <t>タイケイ</t>
    </rPh>
    <rPh sb="27" eb="29">
      <t>コウキョウ</t>
    </rPh>
    <rPh sb="29" eb="31">
      <t>ゲスイ</t>
    </rPh>
    <rPh sb="31" eb="32">
      <t>ドウ</t>
    </rPh>
    <rPh sb="40" eb="41">
      <t>ヒ</t>
    </rPh>
    <rPh sb="42" eb="43">
      <t>ツヅ</t>
    </rPh>
    <rPh sb="45" eb="47">
      <t>ケイヒ</t>
    </rPh>
    <rPh sb="47" eb="49">
      <t>カイシュウ</t>
    </rPh>
    <rPh sb="49" eb="50">
      <t>リツ</t>
    </rPh>
    <rPh sb="51" eb="53">
      <t>コウジョウ</t>
    </rPh>
    <rPh sb="54" eb="56">
      <t>ケイヒ</t>
    </rPh>
    <rPh sb="57" eb="59">
      <t>サクゲン</t>
    </rPh>
    <rPh sb="63" eb="65">
      <t>ケイエイ</t>
    </rPh>
    <rPh sb="65" eb="67">
      <t>カイゼン</t>
    </rPh>
    <rPh sb="68" eb="69">
      <t>ハカ</t>
    </rPh>
    <rPh sb="70" eb="72">
      <t>ヒツヨウ</t>
    </rPh>
    <rPh sb="100" eb="102">
      <t>ノウギョウ</t>
    </rPh>
    <rPh sb="102" eb="104">
      <t>シュウラク</t>
    </rPh>
    <rPh sb="104" eb="106">
      <t>ハイスイ</t>
    </rPh>
    <rPh sb="106" eb="108">
      <t>ジギョウ</t>
    </rPh>
    <rPh sb="109" eb="111">
      <t>チホウ</t>
    </rPh>
    <rPh sb="111" eb="113">
      <t>コウエイ</t>
    </rPh>
    <rPh sb="113" eb="115">
      <t>キギョウ</t>
    </rPh>
    <rPh sb="115" eb="116">
      <t>ホウ</t>
    </rPh>
    <rPh sb="116" eb="117">
      <t>ヒ</t>
    </rPh>
    <rPh sb="117" eb="119">
      <t>テキヨウ</t>
    </rPh>
    <rPh sb="120" eb="122">
      <t>ウンエイ</t>
    </rPh>
    <rPh sb="128" eb="130">
      <t>ケイカク</t>
    </rPh>
    <rPh sb="130" eb="131">
      <t>テキ</t>
    </rPh>
    <rPh sb="132" eb="134">
      <t>ケイエイ</t>
    </rPh>
    <rPh sb="134" eb="136">
      <t>キバン</t>
    </rPh>
    <rPh sb="137" eb="139">
      <t>キョウカ</t>
    </rPh>
    <rPh sb="140" eb="142">
      <t>ケンゼン</t>
    </rPh>
    <rPh sb="143" eb="145">
      <t>アンテイ</t>
    </rPh>
    <rPh sb="145" eb="146">
      <t>テキ</t>
    </rPh>
    <rPh sb="147" eb="149">
      <t>ジギョウ</t>
    </rPh>
    <rPh sb="149" eb="151">
      <t>ウンエイ</t>
    </rPh>
    <rPh sb="152" eb="154">
      <t>メザ</t>
    </rPh>
    <rPh sb="156" eb="158">
      <t>ヘイセイ</t>
    </rPh>
    <rPh sb="160" eb="162">
      <t>ネンド</t>
    </rPh>
    <rPh sb="165" eb="166">
      <t>ホウ</t>
    </rPh>
    <rPh sb="166" eb="168">
      <t>テキヨウ</t>
    </rPh>
    <rPh sb="169" eb="171">
      <t>ヨテイ</t>
    </rPh>
    <rPh sb="176" eb="178">
      <t>ヘイセイ</t>
    </rPh>
    <rPh sb="180" eb="182">
      <t>ネンド</t>
    </rPh>
    <rPh sb="185" eb="187">
      <t>ケイエイ</t>
    </rPh>
    <rPh sb="187" eb="189">
      <t>センリャク</t>
    </rPh>
    <rPh sb="190" eb="192">
      <t>サクテイ</t>
    </rPh>
    <rPh sb="192" eb="194">
      <t>ヨテイ</t>
    </rPh>
    <rPh sb="198" eb="199">
      <t>ホウ</t>
    </rPh>
    <rPh sb="199" eb="200">
      <t>テキ</t>
    </rPh>
    <rPh sb="200" eb="201">
      <t>ヨウ</t>
    </rPh>
    <rPh sb="201" eb="202">
      <t>ゴ</t>
    </rPh>
    <rPh sb="203" eb="205">
      <t>ゲスイ</t>
    </rPh>
    <rPh sb="205" eb="206">
      <t>ドウ</t>
    </rPh>
    <rPh sb="206" eb="208">
      <t>ジギョウ</t>
    </rPh>
    <rPh sb="208" eb="210">
      <t>ゼンタイ</t>
    </rPh>
    <rPh sb="211" eb="213">
      <t>ケイエイ</t>
    </rPh>
    <rPh sb="213" eb="215">
      <t>ジョウキョウ</t>
    </rPh>
    <rPh sb="216" eb="219">
      <t>メイカクカ</t>
    </rPh>
    <rPh sb="229" eb="231">
      <t>ケイエイ</t>
    </rPh>
    <rPh sb="231" eb="233">
      <t>カイゼン</t>
    </rPh>
    <rPh sb="234" eb="235">
      <t>ツト</t>
    </rPh>
    <phoneticPr fontId="4"/>
  </si>
  <si>
    <t>①収益的収支比率⑤経費回収率ともに前年度を上回っており、⑥汚水処理原価については前年度を下回っている。これらはH28年度に実施した処理場の耐震診断が完了したことにより、汚水処理費が減となったことが主な要因である。⑧水洗化率は接続世帯が増えたことにより増となった。
農業集落排水事業は対象地域が限られており、使用料体系は公共下水道にあわせているため、単体で経費を賄うことは難しい。</t>
    <rPh sb="1" eb="3">
      <t>シュウエキ</t>
    </rPh>
    <rPh sb="3" eb="4">
      <t>テキ</t>
    </rPh>
    <rPh sb="4" eb="6">
      <t>シュウシ</t>
    </rPh>
    <rPh sb="6" eb="8">
      <t>ヒリツ</t>
    </rPh>
    <rPh sb="9" eb="11">
      <t>ケイヒ</t>
    </rPh>
    <rPh sb="11" eb="13">
      <t>カイシュウ</t>
    </rPh>
    <rPh sb="13" eb="14">
      <t>リツ</t>
    </rPh>
    <rPh sb="19" eb="20">
      <t>ド</t>
    </rPh>
    <rPh sb="21" eb="23">
      <t>ウワマワ</t>
    </rPh>
    <rPh sb="29" eb="31">
      <t>オスイ</t>
    </rPh>
    <rPh sb="31" eb="33">
      <t>ショリ</t>
    </rPh>
    <rPh sb="33" eb="35">
      <t>ゲンカ</t>
    </rPh>
    <rPh sb="40" eb="43">
      <t>ゼンネンド</t>
    </rPh>
    <rPh sb="44" eb="46">
      <t>シタマワ</t>
    </rPh>
    <rPh sb="58" eb="60">
      <t>ネンド</t>
    </rPh>
    <rPh sb="61" eb="63">
      <t>ジッシ</t>
    </rPh>
    <rPh sb="65" eb="67">
      <t>ショリ</t>
    </rPh>
    <rPh sb="67" eb="68">
      <t>ジョウ</t>
    </rPh>
    <rPh sb="69" eb="71">
      <t>タイシン</t>
    </rPh>
    <rPh sb="71" eb="73">
      <t>シンダン</t>
    </rPh>
    <rPh sb="74" eb="76">
      <t>カンリョウ</t>
    </rPh>
    <rPh sb="84" eb="86">
      <t>オスイ</t>
    </rPh>
    <rPh sb="86" eb="88">
      <t>ショリ</t>
    </rPh>
    <rPh sb="88" eb="89">
      <t>ヒ</t>
    </rPh>
    <rPh sb="90" eb="91">
      <t>ゲン</t>
    </rPh>
    <rPh sb="98" eb="99">
      <t>オモ</t>
    </rPh>
    <rPh sb="100" eb="102">
      <t>ヨウイン</t>
    </rPh>
    <rPh sb="107" eb="110">
      <t>スイセンカ</t>
    </rPh>
    <rPh sb="110" eb="111">
      <t>リツ</t>
    </rPh>
    <rPh sb="112" eb="114">
      <t>セツゾク</t>
    </rPh>
    <rPh sb="114" eb="116">
      <t>セタイ</t>
    </rPh>
    <rPh sb="117" eb="118">
      <t>フ</t>
    </rPh>
    <rPh sb="125" eb="126">
      <t>ゾウ</t>
    </rPh>
    <rPh sb="132" eb="134">
      <t>ノウギョウ</t>
    </rPh>
    <rPh sb="134" eb="136">
      <t>シュウラク</t>
    </rPh>
    <rPh sb="136" eb="138">
      <t>ハイスイ</t>
    </rPh>
    <rPh sb="138" eb="140">
      <t>ジギョウ</t>
    </rPh>
    <rPh sb="141" eb="143">
      <t>タイショウ</t>
    </rPh>
    <rPh sb="143" eb="145">
      <t>チイキ</t>
    </rPh>
    <rPh sb="146" eb="147">
      <t>カギ</t>
    </rPh>
    <rPh sb="153" eb="155">
      <t>シヨウ</t>
    </rPh>
    <rPh sb="155" eb="156">
      <t>リョウ</t>
    </rPh>
    <rPh sb="156" eb="158">
      <t>タイケイ</t>
    </rPh>
    <rPh sb="159" eb="161">
      <t>コウキョウ</t>
    </rPh>
    <rPh sb="161" eb="163">
      <t>ゲスイ</t>
    </rPh>
    <rPh sb="163" eb="164">
      <t>ドウ</t>
    </rPh>
    <rPh sb="174" eb="176">
      <t>タンタイ</t>
    </rPh>
    <rPh sb="177" eb="179">
      <t>ケイヒ</t>
    </rPh>
    <rPh sb="180" eb="181">
      <t>マカナ</t>
    </rPh>
    <rPh sb="185" eb="186">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</si>
</sst>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23-4834-B5E2-4B40AE6E95D8}"/>
            </c:ext>
          </c:extLst>
        </c:ser>
        <c:dLbls>
          <c:showLegendKey val="0"/>
          <c:showVal val="0"/>
          <c:showCatName val="0"/>
          <c:showSerName val="0"/>
          <c:showPercent val="0"/>
          <c:showBubbleSize val="0"/>
        </c:dLbls>
        <c:gapWidth val="150"/>
        <c:axId val="40462592"/>
        <c:axId val="404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c:ext xmlns:c16="http://schemas.microsoft.com/office/drawing/2014/chart" uri="{C3380CC4-5D6E-409C-BE32-E72D297353CC}">
              <c16:uniqueId val="{00000001-1A23-4834-B5E2-4B40AE6E95D8}"/>
            </c:ext>
          </c:extLst>
        </c:ser>
        <c:dLbls>
          <c:showLegendKey val="0"/>
          <c:showVal val="0"/>
          <c:showCatName val="0"/>
          <c:showSerName val="0"/>
          <c:showPercent val="0"/>
          <c:showBubbleSize val="0"/>
        </c:dLbls>
        <c:marker val="1"/>
        <c:smooth val="0"/>
        <c:axId val="40462592"/>
        <c:axId val="40477056"/>
      </c:lineChart>
      <c:dateAx>
        <c:axId val="40462592"/>
        <c:scaling>
          <c:orientation val="minMax"/>
        </c:scaling>
        <c:delete val="1"/>
        <c:axPos val="b"/>
        <c:numFmt formatCode="ge" sourceLinked="1"/>
        <c:majorTickMark val="none"/>
        <c:minorTickMark val="none"/>
        <c:tickLblPos val="none"/>
        <c:crossAx val="40477056"/>
        <c:crosses val="autoZero"/>
        <c:auto val="1"/>
        <c:lblOffset val="100"/>
        <c:baseTimeUnit val="years"/>
      </c:dateAx>
      <c:valAx>
        <c:axId val="404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61.26</c:v>
                </c:pt>
                <c:pt idx="1">
                  <c:v>68.260000000000005</c:v>
                </c:pt>
                <c:pt idx="2">
                  <c:v>77.13</c:v>
                </c:pt>
                <c:pt idx="3">
                  <c:v>74.91</c:v>
                </c:pt>
                <c:pt idx="4">
                  <c:v>80.38</c:v>
                </c:pt>
              </c:numCache>
            </c:numRef>
          </c:val>
          <c:extLst>
            <c:ext xmlns:c16="http://schemas.microsoft.com/office/drawing/2014/chart" uri="{C3380CC4-5D6E-409C-BE32-E72D297353CC}">
              <c16:uniqueId val="{00000000-D8D1-48FF-B2B5-094BACF012DF}"/>
            </c:ext>
          </c:extLst>
        </c:ser>
        <c:dLbls>
          <c:showLegendKey val="0"/>
          <c:showVal val="0"/>
          <c:showCatName val="0"/>
          <c:showSerName val="0"/>
          <c:showPercent val="0"/>
          <c:showBubbleSize val="0"/>
        </c:dLbls>
        <c:gapWidth val="150"/>
        <c:axId val="88016768"/>
        <c:axId val="880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c:ext xmlns:c16="http://schemas.microsoft.com/office/drawing/2014/chart" uri="{C3380CC4-5D6E-409C-BE32-E72D297353CC}">
              <c16:uniqueId val="{00000001-D8D1-48FF-B2B5-094BACF012DF}"/>
            </c:ext>
          </c:extLst>
        </c:ser>
        <c:dLbls>
          <c:showLegendKey val="0"/>
          <c:showVal val="0"/>
          <c:showCatName val="0"/>
          <c:showSerName val="0"/>
          <c:showPercent val="0"/>
          <c:showBubbleSize val="0"/>
        </c:dLbls>
        <c:marker val="1"/>
        <c:smooth val="0"/>
        <c:axId val="88016768"/>
        <c:axId val="88023040"/>
      </c:lineChart>
      <c:dateAx>
        <c:axId val="88016768"/>
        <c:scaling>
          <c:orientation val="minMax"/>
        </c:scaling>
        <c:delete val="1"/>
        <c:axPos val="b"/>
        <c:numFmt formatCode="ge" sourceLinked="1"/>
        <c:majorTickMark val="none"/>
        <c:minorTickMark val="none"/>
        <c:tickLblPos val="none"/>
        <c:crossAx val="88023040"/>
        <c:crosses val="autoZero"/>
        <c:auto val="1"/>
        <c:lblOffset val="100"/>
        <c:baseTimeUnit val="years"/>
      </c:dateAx>
      <c:valAx>
        <c:axId val="880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65.010000000000005</c:v>
                </c:pt>
                <c:pt idx="1">
                  <c:v>67.05</c:v>
                </c:pt>
                <c:pt idx="2">
                  <c:v>81.569999999999993</c:v>
                </c:pt>
                <c:pt idx="3">
                  <c:v>85.58</c:v>
                </c:pt>
                <c:pt idx="4">
                  <c:v>87.49</c:v>
                </c:pt>
              </c:numCache>
            </c:numRef>
          </c:val>
          <c:extLst>
            <c:ext xmlns:c16="http://schemas.microsoft.com/office/drawing/2014/chart" uri="{C3380CC4-5D6E-409C-BE32-E72D297353CC}">
              <c16:uniqueId val="{00000000-6AB5-4E26-9D2A-25B3CC154924}"/>
            </c:ext>
          </c:extLst>
        </c:ser>
        <c:dLbls>
          <c:showLegendKey val="0"/>
          <c:showVal val="0"/>
          <c:showCatName val="0"/>
          <c:showSerName val="0"/>
          <c:showPercent val="0"/>
          <c:showBubbleSize val="0"/>
        </c:dLbls>
        <c:gapWidth val="150"/>
        <c:axId val="88058112"/>
        <c:axId val="880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c:ext xmlns:c16="http://schemas.microsoft.com/office/drawing/2014/chart" uri="{C3380CC4-5D6E-409C-BE32-E72D297353CC}">
              <c16:uniqueId val="{00000001-6AB5-4E26-9D2A-25B3CC154924}"/>
            </c:ext>
          </c:extLst>
        </c:ser>
        <c:dLbls>
          <c:showLegendKey val="0"/>
          <c:showVal val="0"/>
          <c:showCatName val="0"/>
          <c:showSerName val="0"/>
          <c:showPercent val="0"/>
          <c:showBubbleSize val="0"/>
        </c:dLbls>
        <c:marker val="1"/>
        <c:smooth val="0"/>
        <c:axId val="88058112"/>
        <c:axId val="88068480"/>
      </c:lineChart>
      <c:dateAx>
        <c:axId val="88058112"/>
        <c:scaling>
          <c:orientation val="minMax"/>
        </c:scaling>
        <c:delete val="1"/>
        <c:axPos val="b"/>
        <c:numFmt formatCode="ge" sourceLinked="1"/>
        <c:majorTickMark val="none"/>
        <c:minorTickMark val="none"/>
        <c:tickLblPos val="none"/>
        <c:crossAx val="88068480"/>
        <c:crosses val="autoZero"/>
        <c:auto val="1"/>
        <c:lblOffset val="100"/>
        <c:baseTimeUnit val="years"/>
      </c:dateAx>
      <c:valAx>
        <c:axId val="88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87.42</c:v>
                </c:pt>
                <c:pt idx="1">
                  <c:v>92.81</c:v>
                </c:pt>
                <c:pt idx="2">
                  <c:v>99.67</c:v>
                </c:pt>
                <c:pt idx="3">
                  <c:v>98.34</c:v>
                </c:pt>
                <c:pt idx="4">
                  <c:v>99.3</c:v>
                </c:pt>
              </c:numCache>
            </c:numRef>
          </c:val>
          <c:extLst>
            <c:ext xmlns:c16="http://schemas.microsoft.com/office/drawing/2014/chart" uri="{C3380CC4-5D6E-409C-BE32-E72D297353CC}">
              <c16:uniqueId val="{00000000-72F9-44E1-AF16-4AF8B9858D1B}"/>
            </c:ext>
          </c:extLst>
        </c:ser>
        <c:dLbls>
          <c:showLegendKey val="0"/>
          <c:showVal val="0"/>
          <c:showCatName val="0"/>
          <c:showSerName val="0"/>
          <c:showPercent val="0"/>
          <c:showBubbleSize val="0"/>
        </c:dLbls>
        <c:gapWidth val="150"/>
        <c:axId val="40376960"/>
        <c:axId val="403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9-44E1-AF16-4AF8B9858D1B}"/>
            </c:ext>
          </c:extLst>
        </c:ser>
        <c:dLbls>
          <c:showLegendKey val="0"/>
          <c:showVal val="0"/>
          <c:showCatName val="0"/>
          <c:showSerName val="0"/>
          <c:showPercent val="0"/>
          <c:showBubbleSize val="0"/>
        </c:dLbls>
        <c:marker val="1"/>
        <c:smooth val="0"/>
        <c:axId val="40376960"/>
        <c:axId val="40383232"/>
      </c:lineChart>
      <c:dateAx>
        <c:axId val="40376960"/>
        <c:scaling>
          <c:orientation val="minMax"/>
        </c:scaling>
        <c:delete val="1"/>
        <c:axPos val="b"/>
        <c:numFmt formatCode="ge" sourceLinked="1"/>
        <c:majorTickMark val="none"/>
        <c:minorTickMark val="none"/>
        <c:tickLblPos val="none"/>
        <c:crossAx val="40383232"/>
        <c:crosses val="autoZero"/>
        <c:auto val="1"/>
        <c:lblOffset val="100"/>
        <c:baseTimeUnit val="years"/>
      </c:dateAx>
      <c:valAx>
        <c:axId val="403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5-410A-9915-C6BCA9E5F66A}"/>
            </c:ext>
          </c:extLst>
        </c:ser>
        <c:dLbls>
          <c:showLegendKey val="0"/>
          <c:showVal val="0"/>
          <c:showCatName val="0"/>
          <c:showSerName val="0"/>
          <c:showPercent val="0"/>
          <c:showBubbleSize val="0"/>
        </c:dLbls>
        <c:gapWidth val="150"/>
        <c:axId val="40397824"/>
        <c:axId val="404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5-410A-9915-C6BCA9E5F66A}"/>
            </c:ext>
          </c:extLst>
        </c:ser>
        <c:dLbls>
          <c:showLegendKey val="0"/>
          <c:showVal val="0"/>
          <c:showCatName val="0"/>
          <c:showSerName val="0"/>
          <c:showPercent val="0"/>
          <c:showBubbleSize val="0"/>
        </c:dLbls>
        <c:marker val="1"/>
        <c:smooth val="0"/>
        <c:axId val="40397824"/>
        <c:axId val="40420480"/>
      </c:lineChart>
      <c:dateAx>
        <c:axId val="40397824"/>
        <c:scaling>
          <c:orientation val="minMax"/>
        </c:scaling>
        <c:delete val="1"/>
        <c:axPos val="b"/>
        <c:numFmt formatCode="ge" sourceLinked="1"/>
        <c:majorTickMark val="none"/>
        <c:minorTickMark val="none"/>
        <c:tickLblPos val="none"/>
        <c:crossAx val="40420480"/>
        <c:crosses val="autoZero"/>
        <c:auto val="1"/>
        <c:lblOffset val="100"/>
        <c:baseTimeUnit val="years"/>
      </c:dateAx>
      <c:valAx>
        <c:axId val="404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BB-47FA-BBB2-3B2A392CEBC8}"/>
            </c:ext>
          </c:extLst>
        </c:ser>
        <c:dLbls>
          <c:showLegendKey val="0"/>
          <c:showVal val="0"/>
          <c:showCatName val="0"/>
          <c:showSerName val="0"/>
          <c:showPercent val="0"/>
          <c:showBubbleSize val="0"/>
        </c:dLbls>
        <c:gapWidth val="150"/>
        <c:axId val="40324480"/>
        <c:axId val="403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B-47FA-BBB2-3B2A392CEBC8}"/>
            </c:ext>
          </c:extLst>
        </c:ser>
        <c:dLbls>
          <c:showLegendKey val="0"/>
          <c:showVal val="0"/>
          <c:showCatName val="0"/>
          <c:showSerName val="0"/>
          <c:showPercent val="0"/>
          <c:showBubbleSize val="0"/>
        </c:dLbls>
        <c:marker val="1"/>
        <c:smooth val="0"/>
        <c:axId val="40324480"/>
        <c:axId val="40338944"/>
      </c:lineChart>
      <c:dateAx>
        <c:axId val="40324480"/>
        <c:scaling>
          <c:orientation val="minMax"/>
        </c:scaling>
        <c:delete val="1"/>
        <c:axPos val="b"/>
        <c:numFmt formatCode="ge" sourceLinked="1"/>
        <c:majorTickMark val="none"/>
        <c:minorTickMark val="none"/>
        <c:tickLblPos val="none"/>
        <c:crossAx val="40338944"/>
        <c:crosses val="autoZero"/>
        <c:auto val="1"/>
        <c:lblOffset val="100"/>
        <c:baseTimeUnit val="years"/>
      </c:dateAx>
      <c:valAx>
        <c:axId val="403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6-4838-88DE-3EA4B6D9093F}"/>
            </c:ext>
          </c:extLst>
        </c:ser>
        <c:dLbls>
          <c:showLegendKey val="0"/>
          <c:showVal val="0"/>
          <c:showCatName val="0"/>
          <c:showSerName val="0"/>
          <c:showPercent val="0"/>
          <c:showBubbleSize val="0"/>
        </c:dLbls>
        <c:gapWidth val="150"/>
        <c:axId val="40579456"/>
        <c:axId val="405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6-4838-88DE-3EA4B6D9093F}"/>
            </c:ext>
          </c:extLst>
        </c:ser>
        <c:dLbls>
          <c:showLegendKey val="0"/>
          <c:showVal val="0"/>
          <c:showCatName val="0"/>
          <c:showSerName val="0"/>
          <c:showPercent val="0"/>
          <c:showBubbleSize val="0"/>
        </c:dLbls>
        <c:marker val="1"/>
        <c:smooth val="0"/>
        <c:axId val="40579456"/>
        <c:axId val="40581376"/>
      </c:lineChart>
      <c:dateAx>
        <c:axId val="40579456"/>
        <c:scaling>
          <c:orientation val="minMax"/>
        </c:scaling>
        <c:delete val="1"/>
        <c:axPos val="b"/>
        <c:numFmt formatCode="ge" sourceLinked="1"/>
        <c:majorTickMark val="none"/>
        <c:minorTickMark val="none"/>
        <c:tickLblPos val="none"/>
        <c:crossAx val="40581376"/>
        <c:crosses val="autoZero"/>
        <c:auto val="1"/>
        <c:lblOffset val="100"/>
        <c:baseTimeUnit val="years"/>
      </c:dateAx>
      <c:valAx>
        <c:axId val="405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F-4604-9F43-C8E2E3C9674F}"/>
            </c:ext>
          </c:extLst>
        </c:ser>
        <c:dLbls>
          <c:showLegendKey val="0"/>
          <c:showVal val="0"/>
          <c:showCatName val="0"/>
          <c:showSerName val="0"/>
          <c:showPercent val="0"/>
          <c:showBubbleSize val="0"/>
        </c:dLbls>
        <c:gapWidth val="150"/>
        <c:axId val="40622720"/>
        <c:axId val="40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F-4604-9F43-C8E2E3C9674F}"/>
            </c:ext>
          </c:extLst>
        </c:ser>
        <c:dLbls>
          <c:showLegendKey val="0"/>
          <c:showVal val="0"/>
          <c:showCatName val="0"/>
          <c:showSerName val="0"/>
          <c:showPercent val="0"/>
          <c:showBubbleSize val="0"/>
        </c:dLbls>
        <c:marker val="1"/>
        <c:smooth val="0"/>
        <c:axId val="40622720"/>
        <c:axId val="40628992"/>
      </c:lineChart>
      <c:dateAx>
        <c:axId val="40622720"/>
        <c:scaling>
          <c:orientation val="minMax"/>
        </c:scaling>
        <c:delete val="1"/>
        <c:axPos val="b"/>
        <c:numFmt formatCode="ge" sourceLinked="1"/>
        <c:majorTickMark val="none"/>
        <c:minorTickMark val="none"/>
        <c:tickLblPos val="none"/>
        <c:crossAx val="40628992"/>
        <c:crosses val="autoZero"/>
        <c:auto val="1"/>
        <c:lblOffset val="100"/>
        <c:baseTimeUnit val="years"/>
      </c:dateAx>
      <c:valAx>
        <c:axId val="40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1332.41</c:v>
                </c:pt>
                <c:pt idx="1">
                  <c:v>603.32000000000005</c:v>
                </c:pt>
                <c:pt idx="2">
                  <c:v>2189.71</c:v>
                </c:pt>
                <c:pt idx="3" formatCode="#,##0.00;&quot;△&quot;#,##0.00">
                  <c:v>0</c:v>
                </c:pt>
                <c:pt idx="4" formatCode="#,##0.00;&quot;△&quot;#,##0.00">
                  <c:v>0</c:v>
                </c:pt>
              </c:numCache>
            </c:numRef>
          </c:val>
          <c:extLst>
            <c:ext xmlns:c16="http://schemas.microsoft.com/office/drawing/2014/chart" uri="{C3380CC4-5D6E-409C-BE32-E72D297353CC}">
              <c16:uniqueId val="{00000000-C321-47D5-9BBD-E8DB400A3F51}"/>
            </c:ext>
          </c:extLst>
        </c:ser>
        <c:dLbls>
          <c:showLegendKey val="0"/>
          <c:showVal val="0"/>
          <c:showCatName val="0"/>
          <c:showSerName val="0"/>
          <c:showPercent val="0"/>
          <c:showBubbleSize val="0"/>
        </c:dLbls>
        <c:gapWidth val="150"/>
        <c:axId val="40655872"/>
        <c:axId val="406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c:ext xmlns:c16="http://schemas.microsoft.com/office/drawing/2014/chart" uri="{C3380CC4-5D6E-409C-BE32-E72D297353CC}">
              <c16:uniqueId val="{00000001-C321-47D5-9BBD-E8DB400A3F51}"/>
            </c:ext>
          </c:extLst>
        </c:ser>
        <c:dLbls>
          <c:showLegendKey val="0"/>
          <c:showVal val="0"/>
          <c:showCatName val="0"/>
          <c:showSerName val="0"/>
          <c:showPercent val="0"/>
          <c:showBubbleSize val="0"/>
        </c:dLbls>
        <c:marker val="1"/>
        <c:smooth val="0"/>
        <c:axId val="40655872"/>
        <c:axId val="40662144"/>
      </c:lineChart>
      <c:dateAx>
        <c:axId val="40655872"/>
        <c:scaling>
          <c:orientation val="minMax"/>
        </c:scaling>
        <c:delete val="1"/>
        <c:axPos val="b"/>
        <c:numFmt formatCode="ge" sourceLinked="1"/>
        <c:majorTickMark val="none"/>
        <c:minorTickMark val="none"/>
        <c:tickLblPos val="none"/>
        <c:crossAx val="40662144"/>
        <c:crosses val="autoZero"/>
        <c:auto val="1"/>
        <c:lblOffset val="100"/>
        <c:baseTimeUnit val="years"/>
      </c:dateAx>
      <c:valAx>
        <c:axId val="406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22.42</c:v>
                </c:pt>
                <c:pt idx="1">
                  <c:v>28.99</c:v>
                </c:pt>
                <c:pt idx="2">
                  <c:v>31.49</c:v>
                </c:pt>
                <c:pt idx="3">
                  <c:v>26.72</c:v>
                </c:pt>
                <c:pt idx="4">
                  <c:v>31.95</c:v>
                </c:pt>
              </c:numCache>
            </c:numRef>
          </c:val>
          <c:extLst>
            <c:ext xmlns:c16="http://schemas.microsoft.com/office/drawing/2014/chart" uri="{C3380CC4-5D6E-409C-BE32-E72D297353CC}">
              <c16:uniqueId val="{00000000-F28B-4473-AA67-C95823E200D8}"/>
            </c:ext>
          </c:extLst>
        </c:ser>
        <c:dLbls>
          <c:showLegendKey val="0"/>
          <c:showVal val="0"/>
          <c:showCatName val="0"/>
          <c:showSerName val="0"/>
          <c:showPercent val="0"/>
          <c:showBubbleSize val="0"/>
        </c:dLbls>
        <c:gapWidth val="150"/>
        <c:axId val="40684928"/>
        <c:axId val="868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c:ext xmlns:c16="http://schemas.microsoft.com/office/drawing/2014/chart" uri="{C3380CC4-5D6E-409C-BE32-E72D297353CC}">
              <c16:uniqueId val="{00000001-F28B-4473-AA67-C95823E200D8}"/>
            </c:ext>
          </c:extLst>
        </c:ser>
        <c:dLbls>
          <c:showLegendKey val="0"/>
          <c:showVal val="0"/>
          <c:showCatName val="0"/>
          <c:showSerName val="0"/>
          <c:showPercent val="0"/>
          <c:showBubbleSize val="0"/>
        </c:dLbls>
        <c:marker val="1"/>
        <c:smooth val="0"/>
        <c:axId val="40684928"/>
        <c:axId val="86844928"/>
      </c:lineChart>
      <c:dateAx>
        <c:axId val="40684928"/>
        <c:scaling>
          <c:orientation val="minMax"/>
        </c:scaling>
        <c:delete val="1"/>
        <c:axPos val="b"/>
        <c:numFmt formatCode="ge" sourceLinked="1"/>
        <c:majorTickMark val="none"/>
        <c:minorTickMark val="none"/>
        <c:tickLblPos val="none"/>
        <c:crossAx val="86844928"/>
        <c:crosses val="autoZero"/>
        <c:auto val="1"/>
        <c:lblOffset val="100"/>
        <c:baseTimeUnit val="years"/>
      </c:dateAx>
      <c:valAx>
        <c:axId val="86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372.91</c:v>
                </c:pt>
                <c:pt idx="1">
                  <c:v>294.2</c:v>
                </c:pt>
                <c:pt idx="2">
                  <c:v>273.83</c:v>
                </c:pt>
                <c:pt idx="3">
                  <c:v>322.3</c:v>
                </c:pt>
                <c:pt idx="4">
                  <c:v>269.99</c:v>
                </c:pt>
              </c:numCache>
            </c:numRef>
          </c:val>
          <c:extLst>
            <c:ext xmlns:c16="http://schemas.microsoft.com/office/drawing/2014/chart" uri="{C3380CC4-5D6E-409C-BE32-E72D297353CC}">
              <c16:uniqueId val="{00000000-661A-43F8-8C8A-C03CBA2E3D09}"/>
            </c:ext>
          </c:extLst>
        </c:ser>
        <c:dLbls>
          <c:showLegendKey val="0"/>
          <c:showVal val="0"/>
          <c:showCatName val="0"/>
          <c:showSerName val="0"/>
          <c:showPercent val="0"/>
          <c:showBubbleSize val="0"/>
        </c:dLbls>
        <c:gapWidth val="150"/>
        <c:axId val="86857216"/>
        <c:axId val="8685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c:ext xmlns:c16="http://schemas.microsoft.com/office/drawing/2014/chart" uri="{C3380CC4-5D6E-409C-BE32-E72D297353CC}">
              <c16:uniqueId val="{00000001-661A-43F8-8C8A-C03CBA2E3D09}"/>
            </c:ext>
          </c:extLst>
        </c:ser>
        <c:dLbls>
          <c:showLegendKey val="0"/>
          <c:showVal val="0"/>
          <c:showCatName val="0"/>
          <c:showSerName val="0"/>
          <c:showPercent val="0"/>
          <c:showBubbleSize val="0"/>
        </c:dLbls>
        <c:marker val="1"/>
        <c:smooth val="0"/>
        <c:axId val="86857216"/>
        <c:axId val="86859136"/>
      </c:lineChart>
      <c:dateAx>
        <c:axId val="86857216"/>
        <c:scaling>
          <c:orientation val="minMax"/>
        </c:scaling>
        <c:delete val="1"/>
        <c:axPos val="b"/>
        <c:numFmt formatCode="ge" sourceLinked="1"/>
        <c:majorTickMark val="none"/>
        <c:minorTickMark val="none"/>
        <c:tickLblPos val="none"/>
        <c:crossAx val="86859136"/>
        <c:crosses val="autoZero"/>
        <c:auto val="1"/>
        <c:lblOffset val="100"/>
        <c:baseTimeUnit val="years"/>
      </c:dateAx>
      <c:valAx>
        <c:axId val="868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小牧市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F3</v>
      </c>
      <c r="X8" s="77"/>
      <c r="Y8" s="77"/>
      <c r="Z8" s="77"/>
      <c r="AA8" s="77"/>
      <c r="AB8" s="77"/>
      <c r="AC8" s="77"/>
      <c r="AD8" s="78" t="str">
        <f>データ!$M$6</f>
        <v>非設置</v>
      </c>
      <c r="AE8" s="78"/>
      <c r="AF8" s="78"/>
      <c r="AG8" s="78"/>
      <c r="AH8" s="78"/>
      <c r="AI8" s="78"/>
      <c r="AJ8" s="78"/>
      <c r="AK8" s="3"/>
      <c r="AL8" s="72">
        <f>データ!S6</f>
        <v>153096</v>
      </c>
      <c r="AM8" s="72"/>
      <c r="AN8" s="72"/>
      <c r="AO8" s="72"/>
      <c r="AP8" s="72"/>
      <c r="AQ8" s="72"/>
      <c r="AR8" s="72"/>
      <c r="AS8" s="72"/>
      <c r="AT8" s="71">
        <f>データ!T6</f>
        <v>62.81</v>
      </c>
      <c r="AU8" s="71"/>
      <c r="AV8" s="71"/>
      <c r="AW8" s="71"/>
      <c r="AX8" s="71"/>
      <c r="AY8" s="71"/>
      <c r="AZ8" s="71"/>
      <c r="BA8" s="71"/>
      <c r="BB8" s="71">
        <f>データ!U6</f>
        <v>2437.4499999999998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0.84</v>
      </c>
      <c r="Q10" s="71"/>
      <c r="R10" s="71"/>
      <c r="S10" s="71"/>
      <c r="T10" s="71"/>
      <c r="U10" s="71"/>
      <c r="V10" s="71"/>
      <c r="W10" s="71">
        <f>データ!Q6</f>
        <v>66.209999999999994</v>
      </c>
      <c r="X10" s="71"/>
      <c r="Y10" s="71"/>
      <c r="Z10" s="71"/>
      <c r="AA10" s="71"/>
      <c r="AB10" s="71"/>
      <c r="AC10" s="71"/>
      <c r="AD10" s="72">
        <f>データ!R6</f>
        <v>1553</v>
      </c>
      <c r="AE10" s="72"/>
      <c r="AF10" s="72"/>
      <c r="AG10" s="72"/>
      <c r="AH10" s="72"/>
      <c r="AI10" s="72"/>
      <c r="AJ10" s="72"/>
      <c r="AK10" s="2"/>
      <c r="AL10" s="72">
        <f>データ!V6</f>
        <v>1279</v>
      </c>
      <c r="AM10" s="72"/>
      <c r="AN10" s="72"/>
      <c r="AO10" s="72"/>
      <c r="AP10" s="72"/>
      <c r="AQ10" s="72"/>
      <c r="AR10" s="72"/>
      <c r="AS10" s="72"/>
      <c r="AT10" s="71">
        <f>データ!W6</f>
        <v>0.69</v>
      </c>
      <c r="AU10" s="71"/>
      <c r="AV10" s="71"/>
      <c r="AW10" s="71"/>
      <c r="AX10" s="71"/>
      <c r="AY10" s="71"/>
      <c r="AZ10" s="71"/>
      <c r="BA10" s="71"/>
      <c r="BB10" s="71">
        <f>データ!X6</f>
        <v>1853.62</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2Yr2Kw+OPuALoPvsMePvz0Cg15jfUBQ5LObzmKAH/bcQRe2MJpTq+vYJkblYhxmNJzD1bJ7uqKokYd/q9+RR3Q==" saltValue="ZNPg/hya78qgInulSsPI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232190</v>
      </c>
      <c r="D6" s="32">
        <f t="shared" si="3"/>
        <v>47</v>
      </c>
      <c r="E6" s="32">
        <f t="shared" si="3"/>
        <v>17</v>
      </c>
      <c r="F6" s="32">
        <f t="shared" si="3"/>
        <v>5</v>
      </c>
      <c r="G6" s="32">
        <f t="shared" si="3"/>
        <v>0</v>
      </c>
      <c r="H6" s="32" t="str">
        <f t="shared" si="3"/>
        <v>愛知県　小牧市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0.84</v>
      </c>
      <c r="Q6" s="33">
        <f t="shared" si="3"/>
        <v>66.209999999999994</v>
      </c>
      <c r="R6" s="33">
        <f t="shared" si="3"/>
        <v>1553</v>
      </c>
      <c r="S6" s="33">
        <f t="shared" si="3"/>
        <v>153096</v>
      </c>
      <c r="T6" s="33">
        <f t="shared" si="3"/>
        <v>62.81</v>
      </c>
      <c r="U6" s="33">
        <f t="shared" si="3"/>
        <v>2437.4499999999998</v>
      </c>
      <c r="V6" s="33">
        <f t="shared" si="3"/>
        <v>1279</v>
      </c>
      <c r="W6" s="33">
        <f t="shared" si="3"/>
        <v>0.69</v>
      </c>
      <c r="X6" s="33">
        <f t="shared" si="3"/>
        <v>1853.62</v>
      </c>
      <c r="Y6" s="34">
        <f>IF(Y7="",NA(),Y7)</f>
        <v>87.42</v>
      </c>
      <c r="Z6" s="34">
        <f t="shared" ref="Z6:AH6" si="4">IF(Z7="",NA(),Z7)</f>
        <v>92.81</v>
      </c>
      <c r="AA6" s="34">
        <f t="shared" si="4"/>
        <v>99.67</v>
      </c>
      <c r="AB6" s="34">
        <f t="shared" si="4"/>
        <v>98.34</v>
      </c>
      <c r="AC6" s="34">
        <f t="shared" si="4"/>
        <v>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1332.41</v>
      </c>
      <c r="BG6" s="34">
        <f t="shared" ref="BG6:BO6" si="7">IF(BG7="",NA(),BG7)</f>
        <v>603.32000000000005</v>
      </c>
      <c r="BH6" s="34">
        <f t="shared" si="7"/>
        <v>2189.71</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22.42</v>
      </c>
      <c r="BR6" s="34">
        <f t="shared" ref="BR6:BZ6" si="8">IF(BR7="",NA(),BR7)</f>
        <v>28.99</v>
      </c>
      <c r="BS6" s="34">
        <f t="shared" si="8"/>
        <v>31.49</v>
      </c>
      <c r="BT6" s="34">
        <f t="shared" si="8"/>
        <v>26.72</v>
      </c>
      <c r="BU6" s="34">
        <f t="shared" si="8"/>
        <v>31.95</v>
      </c>
      <c r="BV6" s="34">
        <f t="shared" si="8"/>
        <v>41.04</v>
      </c>
      <c r="BW6" s="34">
        <f t="shared" si="8"/>
        <v>41.08</v>
      </c>
      <c r="BX6" s="34">
        <f t="shared" si="8"/>
        <v>41.34</v>
      </c>
      <c r="BY6" s="34">
        <f t="shared" si="8"/>
        <v>40.06</v>
      </c>
      <c r="BZ6" s="34">
        <f t="shared" si="8"/>
        <v>41.25</v>
      </c>
      <c r="CA6" s="33" t="str">
        <f>IF(CA7="","",IF(CA7="-","【-】","【"&amp;SUBSTITUTE(TEXT(CA7,"#,##0.00"),"-","△")&amp;"】"))</f>
        <v>【60.64】</v>
      </c>
      <c r="CB6" s="34">
        <f>IF(CB7="",NA(),CB7)</f>
        <v>372.91</v>
      </c>
      <c r="CC6" s="34">
        <f t="shared" ref="CC6:CK6" si="9">IF(CC7="",NA(),CC7)</f>
        <v>294.2</v>
      </c>
      <c r="CD6" s="34">
        <f t="shared" si="9"/>
        <v>273.83</v>
      </c>
      <c r="CE6" s="34">
        <f t="shared" si="9"/>
        <v>322.3</v>
      </c>
      <c r="CF6" s="34">
        <f t="shared" si="9"/>
        <v>269.99</v>
      </c>
      <c r="CG6" s="34">
        <f t="shared" si="9"/>
        <v>357.08</v>
      </c>
      <c r="CH6" s="34">
        <f t="shared" si="9"/>
        <v>378.08</v>
      </c>
      <c r="CI6" s="34">
        <f t="shared" si="9"/>
        <v>357.49</v>
      </c>
      <c r="CJ6" s="34">
        <f t="shared" si="9"/>
        <v>355.22</v>
      </c>
      <c r="CK6" s="34">
        <f t="shared" si="9"/>
        <v>334.48</v>
      </c>
      <c r="CL6" s="33" t="str">
        <f>IF(CL7="","",IF(CL7="-","【-】","【"&amp;SUBSTITUTE(TEXT(CL7,"#,##0.00"),"-","△")&amp;"】"))</f>
        <v>【255.52】</v>
      </c>
      <c r="CM6" s="34">
        <f>IF(CM7="",NA(),CM7)</f>
        <v>61.26</v>
      </c>
      <c r="CN6" s="34">
        <f t="shared" ref="CN6:CV6" si="10">IF(CN7="",NA(),CN7)</f>
        <v>68.260000000000005</v>
      </c>
      <c r="CO6" s="34">
        <f t="shared" si="10"/>
        <v>77.13</v>
      </c>
      <c r="CP6" s="34">
        <f t="shared" si="10"/>
        <v>74.91</v>
      </c>
      <c r="CQ6" s="34">
        <f t="shared" si="10"/>
        <v>80.38</v>
      </c>
      <c r="CR6" s="34">
        <f t="shared" si="10"/>
        <v>45.95</v>
      </c>
      <c r="CS6" s="34">
        <f t="shared" si="10"/>
        <v>44.69</v>
      </c>
      <c r="CT6" s="34">
        <f t="shared" si="10"/>
        <v>44.69</v>
      </c>
      <c r="CU6" s="34">
        <f t="shared" si="10"/>
        <v>42.84</v>
      </c>
      <c r="CV6" s="34">
        <f t="shared" si="10"/>
        <v>40.93</v>
      </c>
      <c r="CW6" s="33" t="str">
        <f>IF(CW7="","",IF(CW7="-","【-】","【"&amp;SUBSTITUTE(TEXT(CW7,"#,##0.00"),"-","△")&amp;"】"))</f>
        <v>【52.49】</v>
      </c>
      <c r="CX6" s="34">
        <f>IF(CX7="",NA(),CX7)</f>
        <v>65.010000000000005</v>
      </c>
      <c r="CY6" s="34">
        <f t="shared" ref="CY6:DG6" si="11">IF(CY7="",NA(),CY7)</f>
        <v>67.05</v>
      </c>
      <c r="CZ6" s="34">
        <f t="shared" si="11"/>
        <v>81.569999999999993</v>
      </c>
      <c r="DA6" s="34">
        <f t="shared" si="11"/>
        <v>85.58</v>
      </c>
      <c r="DB6" s="34">
        <f t="shared" si="11"/>
        <v>87.49</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232190</v>
      </c>
      <c r="D7" s="36">
        <v>47</v>
      </c>
      <c r="E7" s="36">
        <v>17</v>
      </c>
      <c r="F7" s="36">
        <v>5</v>
      </c>
      <c r="G7" s="36">
        <v>0</v>
      </c>
      <c r="H7" s="36" t="s">
        <v>110</v>
      </c>
      <c r="I7" s="36" t="s">
        <v>111</v>
      </c>
      <c r="J7" s="36" t="s">
        <v>112</v>
      </c>
      <c r="K7" s="36" t="s">
        <v>113</v>
      </c>
      <c r="L7" s="36" t="s">
        <v>114</v>
      </c>
      <c r="M7" s="36" t="s">
        <v>115</v>
      </c>
      <c r="N7" s="37" t="s">
        <v>116</v>
      </c>
      <c r="O7" s="37" t="s">
        <v>117</v>
      </c>
      <c r="P7" s="37">
        <v>0.84</v>
      </c>
      <c r="Q7" s="37">
        <v>66.209999999999994</v>
      </c>
      <c r="R7" s="37">
        <v>1553</v>
      </c>
      <c r="S7" s="37">
        <v>153096</v>
      </c>
      <c r="T7" s="37">
        <v>62.81</v>
      </c>
      <c r="U7" s="37">
        <v>2437.4499999999998</v>
      </c>
      <c r="V7" s="37">
        <v>1279</v>
      </c>
      <c r="W7" s="37">
        <v>0.69</v>
      </c>
      <c r="X7" s="37">
        <v>1853.62</v>
      </c>
      <c r="Y7" s="37">
        <v>87.42</v>
      </c>
      <c r="Z7" s="37">
        <v>92.81</v>
      </c>
      <c r="AA7" s="37">
        <v>99.67</v>
      </c>
      <c r="AB7" s="37">
        <v>98.34</v>
      </c>
      <c r="AC7" s="37">
        <v>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1332.41</v>
      </c>
      <c r="BG7" s="37">
        <v>603.32000000000005</v>
      </c>
      <c r="BH7" s="37">
        <v>2189.71</v>
      </c>
      <c r="BI7" s="37">
        <v>0</v>
      </c>
      <c r="BJ7" s="37">
        <v>0</v>
      </c>
      <c r="BK7" s="37">
        <v>1117.1099999999999</v>
      </c>
      <c r="BL7" s="37">
        <v>1161.05</v>
      </c>
      <c r="BM7" s="37">
        <v>979.89</v>
      </c>
      <c r="BN7" s="37">
        <v>1051.43</v>
      </c>
      <c r="BO7" s="37">
        <v>982.29</v>
      </c>
      <c r="BP7" s="37">
        <v>814.89</v>
      </c>
      <c r="BQ7" s="37">
        <v>22.42</v>
      </c>
      <c r="BR7" s="37">
        <v>28.99</v>
      </c>
      <c r="BS7" s="37">
        <v>31.49</v>
      </c>
      <c r="BT7" s="37">
        <v>26.72</v>
      </c>
      <c r="BU7" s="37">
        <v>31.95</v>
      </c>
      <c r="BV7" s="37">
        <v>41.04</v>
      </c>
      <c r="BW7" s="37">
        <v>41.08</v>
      </c>
      <c r="BX7" s="37">
        <v>41.34</v>
      </c>
      <c r="BY7" s="37">
        <v>40.06</v>
      </c>
      <c r="BZ7" s="37">
        <v>41.25</v>
      </c>
      <c r="CA7" s="37">
        <v>60.64</v>
      </c>
      <c r="CB7" s="37">
        <v>372.91</v>
      </c>
      <c r="CC7" s="37">
        <v>294.2</v>
      </c>
      <c r="CD7" s="37">
        <v>273.83</v>
      </c>
      <c r="CE7" s="37">
        <v>322.3</v>
      </c>
      <c r="CF7" s="37">
        <v>269.99</v>
      </c>
      <c r="CG7" s="37">
        <v>357.08</v>
      </c>
      <c r="CH7" s="37">
        <v>378.08</v>
      </c>
      <c r="CI7" s="37">
        <v>357.49</v>
      </c>
      <c r="CJ7" s="37">
        <v>355.22</v>
      </c>
      <c r="CK7" s="37">
        <v>334.48</v>
      </c>
      <c r="CL7" s="37">
        <v>255.52</v>
      </c>
      <c r="CM7" s="37">
        <v>61.26</v>
      </c>
      <c r="CN7" s="37">
        <v>68.260000000000005</v>
      </c>
      <c r="CO7" s="37">
        <v>77.13</v>
      </c>
      <c r="CP7" s="37">
        <v>74.91</v>
      </c>
      <c r="CQ7" s="37">
        <v>80.38</v>
      </c>
      <c r="CR7" s="37">
        <v>45.95</v>
      </c>
      <c r="CS7" s="37">
        <v>44.69</v>
      </c>
      <c r="CT7" s="37">
        <v>44.69</v>
      </c>
      <c r="CU7" s="37">
        <v>42.84</v>
      </c>
      <c r="CV7" s="37">
        <v>40.93</v>
      </c>
      <c r="CW7" s="37">
        <v>52.49</v>
      </c>
      <c r="CX7" s="37">
        <v>65.010000000000005</v>
      </c>
      <c r="CY7" s="37">
        <v>67.05</v>
      </c>
      <c r="CZ7" s="37">
        <v>81.569999999999993</v>
      </c>
      <c r="DA7" s="37">
        <v>85.58</v>
      </c>
      <c r="DB7" s="37">
        <v>87.49</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小牧市役所</cp:lastModifiedBy>
  <cp:lastPrinted>2019-02-08T00:49:07Z</cp:lastPrinted>
  <dcterms:created xsi:type="dcterms:W3CDTF">2018-12-03T09:25:55Z</dcterms:created>
  <dcterms:modified xsi:type="dcterms:W3CDTF">2019-02-08T09:17:45Z</dcterms:modified>
</cp:coreProperties>
</file>