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JyAAv7dobDFvPb9Qwpto77hAQHwWdWGFxA9CiAApJwWJwNAbCwaVCG0CV5t+kBLyaXT0vrBMdS/X9X87nGtABg==" workbookSaltValue="LO2wqoAv3rEcYFvjpVWFtA==" workbookSpinCount="100000" lockStructure="1"/>
  <bookViews>
    <workbookView xWindow="0" yWindow="0" windowWidth="19200" windowHeight="11370"/>
  </bookViews>
  <sheets>
    <sheet name="法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P6" i="5"/>
  <c r="P10" i="4" s="1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E85" i="4"/>
  <c r="BB10" i="4"/>
  <c r="AT10" i="4"/>
  <c r="W10" i="4"/>
  <c r="I10" i="4"/>
  <c r="B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<sst xmlns="http://schemas.openxmlformats.org/spreadsheetml/2006/main" count="232" uniqueCount="120">
  <si>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</si>
  <si>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</si>
  <si>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</si>
  <si>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</si>
  <si>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</si>
  <si>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</si>
  <si>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</si>
  <si>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</si>
  <si>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</si>
  <si>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</si>
  <si>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</si>
  <si>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</si>
  <si>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</si>
  <si>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</si>
  <si>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</si>
  <si>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</si>
  <si>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</si>
  <si>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</si>
  <si>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</si>
  <si>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</si>
  <si>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</si>
  <si>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</si>
  <si>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</si>
  <si>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</si>
  <si>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</si>
  <si>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</si>
  <si>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</si>
  <si>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</si>
  <si>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</si>
  <si>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</si>
  <si>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</si>
  <si>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</si>
  <si>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</si>
  <si>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</si>
  <si>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</si>
  <si>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</si>
  <si>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</si>
  <si>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</si>
  <si>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</si>
  <si>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</si>
  <si>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</si>
  <si>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</si>
  <si>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</si>
  <si>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</si>
  <si>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</si>
  <si>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</si>
  <si>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</si>
  <si>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</si>
  <si>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</si>
  <si>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</si>
  <si>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</si>
  <si>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</si>
  <si>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</si>
  <si>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</si>
  <si>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</si>
  <si>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</si>
  <si>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</si>
  <si>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</si>
  <si>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</si>
  <si>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</si>
  <si>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</si>
  <si>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</si>
  <si>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</si>
  <si>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</si>
  <si>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</si>
  <si>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</si>
  <si>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</si>
  <si>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</si>
  <si>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</si>
  <si>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</si>
  <si>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</si>
  <si>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</si>
  <si>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</si>
  <si>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</si>
  <si>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</si>
  <si>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</si>
  <si>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</si>
  <si>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</si>
  <si>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</si>
  <si>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</si>
  <si>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</si>
  <si>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</si>
  <si>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</si>
  <si>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</si>
  <si>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</si>
  <si>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</si>
  <si>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</si>
  <si>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</si>
  <si>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</si>
  <si>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</si>
  <si>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</si>
  <si>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</si>
  <si>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</si>
  <si>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</si>
  <si>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</si>
  <si>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</si>
  <si>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</si>
  <si>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</si>
  <si>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</si>
  <si>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</si>
  <si>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</si>
  <si>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</si>
  <si>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</si>
  <si>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</si>
  <si>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</si>
  <si>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稲沢市</t>
  </si>
  <si>
    <t>法適用</t>
  </si>
  <si>
    <t>水道事業</t>
  </si>
  <si>
    <t>末端給水事業</t>
  </si>
  <si>
    <t>A3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</si>
  <si>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</si>
  <si>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</si>
  <si>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</si>
  <si>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</si>
  <si>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</si>
  <si>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</si>
  <si>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</si>
  <si>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市において、①有形固定資産減価償却率は、類似団体平均及び平成29年度全国平均と比べて低い水準にある。近年は減価償却費を上回る投資を続けており、次年度以降の数値も改善されていくことが見込まれる。
　一方で、②管路経年化率は、地方公営企業法施行規則に定める耐用年数（40年）を超える水道管路の割合が、類似団体平均及び平成29年度全国平均と比べ高い水準にある。これは事業開始年度(昭和32年度)に布設した水道管が多く、また昭和51年度に布設した水道管が経年化を迎えたため、数値が悪化したものである。
　管路の更新は、類似団体平均及び平成29年度全国平均と比べ積極的に実施しているが（③管路更新率）、まだ老朽化している管路が多く存在するというのが現状である。</t>
    <rPh sb="1" eb="3">
      <t>トウシ</t>
    </rPh>
    <rPh sb="9" eb="11">
      <t>ユウケイ</t>
    </rPh>
    <rPh sb="11" eb="13">
      <t>コテイ</t>
    </rPh>
    <rPh sb="13" eb="15">
      <t>シサン</t>
    </rPh>
    <rPh sb="15" eb="17">
      <t>ゲンカ</t>
    </rPh>
    <rPh sb="17" eb="19">
      <t>ショウキャク</t>
    </rPh>
    <rPh sb="19" eb="20">
      <t>リツ</t>
    </rPh>
    <rPh sb="46" eb="48">
      <t>スイジュン</t>
    </rPh>
    <rPh sb="52" eb="54">
      <t>キンネン</t>
    </rPh>
    <rPh sb="55" eb="57">
      <t>ゲンカ</t>
    </rPh>
    <rPh sb="57" eb="59">
      <t>ショウキャク</t>
    </rPh>
    <rPh sb="59" eb="60">
      <t>ヒ</t>
    </rPh>
    <rPh sb="61" eb="63">
      <t>ウワマワ</t>
    </rPh>
    <rPh sb="64" eb="66">
      <t>トウシ</t>
    </rPh>
    <rPh sb="67" eb="68">
      <t>ツヅ</t>
    </rPh>
    <rPh sb="73" eb="76">
      <t>ジネンド</t>
    </rPh>
    <rPh sb="76" eb="78">
      <t>イコウ</t>
    </rPh>
    <rPh sb="79" eb="81">
      <t>スウチ</t>
    </rPh>
    <rPh sb="82" eb="84">
      <t>カイゼン</t>
    </rPh>
    <rPh sb="92" eb="94">
      <t>ミコ</t>
    </rPh>
    <rPh sb="100" eb="102">
      <t>イッポウ</t>
    </rPh>
    <rPh sb="105" eb="107">
      <t>カンロ</t>
    </rPh>
    <rPh sb="107" eb="110">
      <t>ケイネンカ</t>
    </rPh>
    <rPh sb="110" eb="111">
      <t>リツ</t>
    </rPh>
    <rPh sb="113" eb="115">
      <t>チホウ</t>
    </rPh>
    <rPh sb="115" eb="117">
      <t>コウエイ</t>
    </rPh>
    <rPh sb="117" eb="119">
      <t>キギョウ</t>
    </rPh>
    <rPh sb="119" eb="120">
      <t>ホウ</t>
    </rPh>
    <rPh sb="120" eb="122">
      <t>セコウ</t>
    </rPh>
    <rPh sb="122" eb="124">
      <t>キソク</t>
    </rPh>
    <rPh sb="125" eb="126">
      <t>サダ</t>
    </rPh>
    <rPh sb="128" eb="130">
      <t>タイヨウ</t>
    </rPh>
    <rPh sb="130" eb="132">
      <t>ネンスウ</t>
    </rPh>
    <rPh sb="135" eb="136">
      <t>ネン</t>
    </rPh>
    <rPh sb="138" eb="139">
      <t>コ</t>
    </rPh>
    <rPh sb="141" eb="144">
      <t>スイドウカン</t>
    </rPh>
    <rPh sb="144" eb="145">
      <t>ロ</t>
    </rPh>
    <rPh sb="146" eb="148">
      <t>ワリアイ</t>
    </rPh>
    <rPh sb="150" eb="152">
      <t>ルイジ</t>
    </rPh>
    <rPh sb="152" eb="154">
      <t>ダンタイ</t>
    </rPh>
    <rPh sb="154" eb="156">
      <t>ヘイキン</t>
    </rPh>
    <rPh sb="156" eb="157">
      <t>オヨ</t>
    </rPh>
    <rPh sb="158" eb="160">
      <t>ヘイセイ</t>
    </rPh>
    <rPh sb="162" eb="163">
      <t>ネン</t>
    </rPh>
    <rPh sb="163" eb="164">
      <t>ド</t>
    </rPh>
    <rPh sb="164" eb="166">
      <t>ゼンコク</t>
    </rPh>
    <rPh sb="166" eb="168">
      <t>ヘイキン</t>
    </rPh>
    <rPh sb="169" eb="170">
      <t>クラ</t>
    </rPh>
    <rPh sb="171" eb="172">
      <t>タカ</t>
    </rPh>
    <rPh sb="173" eb="175">
      <t>スイジュン</t>
    </rPh>
    <rPh sb="182" eb="184">
      <t>ジギョウ</t>
    </rPh>
    <rPh sb="184" eb="186">
      <t>カイシ</t>
    </rPh>
    <rPh sb="186" eb="188">
      <t>ネンド</t>
    </rPh>
    <rPh sb="189" eb="191">
      <t>ショウワ</t>
    </rPh>
    <rPh sb="193" eb="194">
      <t>ネン</t>
    </rPh>
    <rPh sb="194" eb="195">
      <t>ド</t>
    </rPh>
    <rPh sb="197" eb="199">
      <t>フセツ</t>
    </rPh>
    <rPh sb="201" eb="204">
      <t>スイドウカン</t>
    </rPh>
    <rPh sb="205" eb="206">
      <t>オオ</t>
    </rPh>
    <rPh sb="210" eb="212">
      <t>ショウワ</t>
    </rPh>
    <rPh sb="214" eb="216">
      <t>ネンド</t>
    </rPh>
    <rPh sb="217" eb="219">
      <t>フセツ</t>
    </rPh>
    <rPh sb="221" eb="224">
      <t>スイドウカン</t>
    </rPh>
    <rPh sb="225" eb="228">
      <t>ケイネンカ</t>
    </rPh>
    <rPh sb="229" eb="230">
      <t>ムカ</t>
    </rPh>
    <rPh sb="235" eb="237">
      <t>スウチ</t>
    </rPh>
    <rPh sb="238" eb="240">
      <t>アッカ</t>
    </rPh>
    <rPh sb="250" eb="252">
      <t>カンロ</t>
    </rPh>
    <rPh sb="253" eb="255">
      <t>コウシン</t>
    </rPh>
    <rPh sb="276" eb="277">
      <t>クラ</t>
    </rPh>
    <rPh sb="278" eb="280">
      <t>セッキョク</t>
    </rPh>
    <rPh sb="280" eb="281">
      <t>テキ</t>
    </rPh>
    <rPh sb="282" eb="284">
      <t>ジッシ</t>
    </rPh>
    <rPh sb="291" eb="293">
      <t>カンロ</t>
    </rPh>
    <rPh sb="293" eb="295">
      <t>コウシン</t>
    </rPh>
    <rPh sb="295" eb="296">
      <t>リツ</t>
    </rPh>
    <rPh sb="307" eb="309">
      <t>カンロ</t>
    </rPh>
    <rPh sb="310" eb="311">
      <t>オオ</t>
    </rPh>
    <rPh sb="312" eb="314">
      <t>ソンザイ</t>
    </rPh>
    <rPh sb="321" eb="323">
      <t>ゲンジョウ</t>
    </rPh>
    <phoneticPr fontId="4"/>
  </si>
  <si>
    <r>
      <rPr>
        <u/>
        <sz val="10"/>
        <color theme="1"/>
        <rFont val="ＭＳ ゴシック"/>
        <family val="3"/>
        <charset val="128"/>
      </rPr>
      <t>●経営の健全性について</t>
    </r>
    <r>
      <rPr>
        <sz val="10"/>
        <color theme="1"/>
        <rFont val="ＭＳ ゴシック"/>
        <family val="3"/>
        <charset val="128"/>
      </rPr>
      <t xml:space="preserve">
　当市においては、毎年度経費削減に努めており、このことが、①経常収支比率、⑤料金回収率、⑥給水原価が類似団体平均及び平成29年度全国平均と比べ良好な水準として表れている。しかし、近年、給水量の減少により収益が減少しており、今後も減少することが予想される中、高い水準を維持するためには、より一層経費削減に取り組む必要がある。
　また、④企業債残高対給水収益比率は、平成23年度、24年度に繰上償還を実施したこともあり、類似団体平均及び平成29年度全国平均と比べ低く、市民の将来負担を抑制している。しかし、今後は老朽施設等の更新に多額の投資が必要となり、その財源として企業債を活用するため、数値の悪化が見込まれる。
</t>
    </r>
    <r>
      <rPr>
        <u/>
        <sz val="10"/>
        <color theme="1"/>
        <rFont val="ＭＳ ゴシック"/>
        <family val="3"/>
        <charset val="128"/>
      </rPr>
      <t>●効率性について</t>
    </r>
    <r>
      <rPr>
        <sz val="10"/>
        <color theme="1"/>
        <rFont val="ＭＳ ゴシック"/>
        <family val="3"/>
        <charset val="128"/>
      </rPr>
      <t xml:space="preserve">
　⑧有収率は過去５年間90％以上を保っており、類似団体平均及び平成29年度全国平均と比べて高い水準にある。しかし、平成25年度以降減少傾向であるため、平成28年度に漏水調査を拡充したが、有収率向上までには至らなかった。現在はより効果的な有収率対策を模索しているところである。
　一方で、⑦施設利用率は平成25年度に配水池のダウンサイジングを実施したが、類似団体平均及び平成29年度全国平均と比べて低い水準にある。</t>
    </r>
    <rPh sb="1" eb="3">
      <t>ケイエイ</t>
    </rPh>
    <rPh sb="4" eb="6">
      <t>ケンゼン</t>
    </rPh>
    <rPh sb="6" eb="7">
      <t>セイ</t>
    </rPh>
    <rPh sb="13" eb="14">
      <t>トウ</t>
    </rPh>
    <rPh sb="14" eb="15">
      <t>シ</t>
    </rPh>
    <rPh sb="21" eb="24">
      <t>マイネンド</t>
    </rPh>
    <rPh sb="24" eb="26">
      <t>ケイヒ</t>
    </rPh>
    <rPh sb="26" eb="28">
      <t>サクゲン</t>
    </rPh>
    <rPh sb="29" eb="30">
      <t>ツト</t>
    </rPh>
    <rPh sb="42" eb="44">
      <t>ケイジョウ</t>
    </rPh>
    <rPh sb="44" eb="46">
      <t>シュウシ</t>
    </rPh>
    <rPh sb="46" eb="48">
      <t>ヒリツ</t>
    </rPh>
    <rPh sb="50" eb="52">
      <t>リョウキン</t>
    </rPh>
    <rPh sb="52" eb="54">
      <t>カイシュウ</t>
    </rPh>
    <rPh sb="54" eb="55">
      <t>リツ</t>
    </rPh>
    <rPh sb="57" eb="59">
      <t>キュウスイ</t>
    </rPh>
    <rPh sb="59" eb="61">
      <t>ゲンカ</t>
    </rPh>
    <rPh sb="62" eb="64">
      <t>ルイジ</t>
    </rPh>
    <rPh sb="64" eb="66">
      <t>ダンタイ</t>
    </rPh>
    <rPh sb="66" eb="68">
      <t>ヘイキン</t>
    </rPh>
    <rPh sb="68" eb="69">
      <t>オヨ</t>
    </rPh>
    <rPh sb="70" eb="72">
      <t>ヘイセイ</t>
    </rPh>
    <rPh sb="74" eb="75">
      <t>ネン</t>
    </rPh>
    <rPh sb="75" eb="76">
      <t>ド</t>
    </rPh>
    <rPh sb="76" eb="78">
      <t>ゼンコク</t>
    </rPh>
    <rPh sb="78" eb="80">
      <t>ヘイキン</t>
    </rPh>
    <rPh sb="81" eb="82">
      <t>クラ</t>
    </rPh>
    <rPh sb="83" eb="85">
      <t>リョウコウ</t>
    </rPh>
    <rPh sb="86" eb="88">
      <t>スイジュン</t>
    </rPh>
    <rPh sb="91" eb="92">
      <t>アラワ</t>
    </rPh>
    <rPh sb="101" eb="103">
      <t>キンネン</t>
    </rPh>
    <rPh sb="104" eb="106">
      <t>キュウスイ</t>
    </rPh>
    <rPh sb="106" eb="107">
      <t>リョウ</t>
    </rPh>
    <rPh sb="108" eb="110">
      <t>ゲンショウ</t>
    </rPh>
    <rPh sb="113" eb="115">
      <t>シュウエキ</t>
    </rPh>
    <rPh sb="116" eb="118">
      <t>ゲンショウ</t>
    </rPh>
    <rPh sb="123" eb="125">
      <t>コンゴ</t>
    </rPh>
    <rPh sb="126" eb="128">
      <t>ゲンショウ</t>
    </rPh>
    <rPh sb="133" eb="135">
      <t>ヨソウ</t>
    </rPh>
    <rPh sb="138" eb="139">
      <t>ナカ</t>
    </rPh>
    <rPh sb="140" eb="141">
      <t>タカ</t>
    </rPh>
    <rPh sb="142" eb="144">
      <t>スイジュン</t>
    </rPh>
    <rPh sb="145" eb="147">
      <t>イジ</t>
    </rPh>
    <rPh sb="156" eb="158">
      <t>イッソウ</t>
    </rPh>
    <rPh sb="158" eb="160">
      <t>ケイヒ</t>
    </rPh>
    <rPh sb="160" eb="162">
      <t>サクゲン</t>
    </rPh>
    <rPh sb="163" eb="164">
      <t>ト</t>
    </rPh>
    <rPh sb="165" eb="166">
      <t>ク</t>
    </rPh>
    <rPh sb="167" eb="169">
      <t>ヒツヨウ</t>
    </rPh>
    <rPh sb="189" eb="191">
      <t>ヒリツ</t>
    </rPh>
    <rPh sb="193" eb="195">
      <t>ヘイセイ</t>
    </rPh>
    <rPh sb="197" eb="198">
      <t>ネン</t>
    </rPh>
    <rPh sb="198" eb="199">
      <t>ド</t>
    </rPh>
    <rPh sb="202" eb="203">
      <t>ネン</t>
    </rPh>
    <rPh sb="203" eb="204">
      <t>ド</t>
    </rPh>
    <rPh sb="205" eb="207">
      <t>クリアゲ</t>
    </rPh>
    <rPh sb="207" eb="209">
      <t>ショウカン</t>
    </rPh>
    <rPh sb="210" eb="212">
      <t>ジッシ</t>
    </rPh>
    <rPh sb="220" eb="222">
      <t>ルイジ</t>
    </rPh>
    <rPh sb="222" eb="224">
      <t>ダンタイ</t>
    </rPh>
    <rPh sb="224" eb="226">
      <t>ヘイキン</t>
    </rPh>
    <rPh sb="226" eb="227">
      <t>オヨ</t>
    </rPh>
    <rPh sb="228" eb="230">
      <t>ヘイセイ</t>
    </rPh>
    <rPh sb="232" eb="233">
      <t>ネン</t>
    </rPh>
    <rPh sb="233" eb="234">
      <t>ド</t>
    </rPh>
    <rPh sb="234" eb="236">
      <t>ゼンコク</t>
    </rPh>
    <rPh sb="236" eb="238">
      <t>ヘイキン</t>
    </rPh>
    <rPh sb="239" eb="240">
      <t>クラ</t>
    </rPh>
    <rPh sb="241" eb="242">
      <t>ヒク</t>
    </rPh>
    <rPh sb="244" eb="246">
      <t>シミン</t>
    </rPh>
    <rPh sb="247" eb="249">
      <t>ショウライ</t>
    </rPh>
    <rPh sb="249" eb="251">
      <t>フタン</t>
    </rPh>
    <rPh sb="252" eb="254">
      <t>ヨクセイ</t>
    </rPh>
    <rPh sb="263" eb="265">
      <t>コンゴ</t>
    </rPh>
    <rPh sb="266" eb="268">
      <t>ロウキュウ</t>
    </rPh>
    <rPh sb="268" eb="270">
      <t>シセツ</t>
    </rPh>
    <rPh sb="270" eb="271">
      <t>トウ</t>
    </rPh>
    <rPh sb="272" eb="274">
      <t>コウシン</t>
    </rPh>
    <rPh sb="275" eb="277">
      <t>タガク</t>
    </rPh>
    <rPh sb="278" eb="280">
      <t>トウシ</t>
    </rPh>
    <rPh sb="281" eb="283">
      <t>ヒツヨウ</t>
    </rPh>
    <rPh sb="289" eb="291">
      <t>ザイゲン</t>
    </rPh>
    <rPh sb="294" eb="296">
      <t>キギョウ</t>
    </rPh>
    <rPh sb="296" eb="297">
      <t>サイ</t>
    </rPh>
    <rPh sb="298" eb="300">
      <t>カツヨウ</t>
    </rPh>
    <rPh sb="305" eb="307">
      <t>スウチ</t>
    </rPh>
    <rPh sb="308" eb="310">
      <t>アッカ</t>
    </rPh>
    <rPh sb="311" eb="313">
      <t>ミコ</t>
    </rPh>
    <rPh sb="320" eb="322">
      <t>コウリツ</t>
    </rPh>
    <rPh sb="322" eb="323">
      <t>セイ</t>
    </rPh>
    <rPh sb="330" eb="332">
      <t>ユウシュウ</t>
    </rPh>
    <rPh sb="332" eb="333">
      <t>リツ</t>
    </rPh>
    <rPh sb="334" eb="336">
      <t>カコ</t>
    </rPh>
    <rPh sb="337" eb="339">
      <t>ネンカン</t>
    </rPh>
    <rPh sb="342" eb="344">
      <t>イジョウ</t>
    </rPh>
    <rPh sb="345" eb="346">
      <t>タモ</t>
    </rPh>
    <rPh sb="370" eb="371">
      <t>クラ</t>
    </rPh>
    <rPh sb="373" eb="374">
      <t>タカ</t>
    </rPh>
    <rPh sb="375" eb="377">
      <t>スイジュン</t>
    </rPh>
    <rPh sb="385" eb="387">
      <t>ヘイセイ</t>
    </rPh>
    <rPh sb="389" eb="391">
      <t>ネンド</t>
    </rPh>
    <rPh sb="391" eb="393">
      <t>イコウ</t>
    </rPh>
    <rPh sb="393" eb="395">
      <t>ゲンショウ</t>
    </rPh>
    <rPh sb="395" eb="397">
      <t>ケイコウ</t>
    </rPh>
    <rPh sb="403" eb="405">
      <t>ヘイセイ</t>
    </rPh>
    <rPh sb="407" eb="409">
      <t>ネンド</t>
    </rPh>
    <rPh sb="410" eb="412">
      <t>ロウスイ</t>
    </rPh>
    <rPh sb="412" eb="414">
      <t>チョウサ</t>
    </rPh>
    <rPh sb="415" eb="417">
      <t>カクジュウ</t>
    </rPh>
    <rPh sb="421" eb="423">
      <t>ユウシュウ</t>
    </rPh>
    <rPh sb="423" eb="424">
      <t>リツ</t>
    </rPh>
    <rPh sb="424" eb="426">
      <t>コウジョウ</t>
    </rPh>
    <rPh sb="430" eb="431">
      <t>イタ</t>
    </rPh>
    <rPh sb="437" eb="439">
      <t>ゲンザイ</t>
    </rPh>
    <rPh sb="442" eb="445">
      <t>コウカテキ</t>
    </rPh>
    <rPh sb="446" eb="447">
      <t>ユウ</t>
    </rPh>
    <rPh sb="447" eb="449">
      <t>シュウリツ</t>
    </rPh>
    <rPh sb="449" eb="451">
      <t>タイサク</t>
    </rPh>
    <rPh sb="452" eb="454">
      <t>モサク</t>
    </rPh>
    <rPh sb="478" eb="480">
      <t>ヘイセイ</t>
    </rPh>
    <rPh sb="482" eb="484">
      <t>ネンド</t>
    </rPh>
    <rPh sb="485" eb="488">
      <t>ハイスイチ</t>
    </rPh>
    <rPh sb="498" eb="500">
      <t>ジッシ</t>
    </rPh>
    <rPh sb="510" eb="511">
      <t>オヨ</t>
    </rPh>
    <rPh sb="526" eb="527">
      <t>ヒク</t>
    </rPh>
    <phoneticPr fontId="4"/>
  </si>
  <si>
    <r>
      <t xml:space="preserve">　当市においては、現在進めている耐震化事業と並行して「老朽管路をどのように更新していくか」というのが喫緊の課題である。地震による水道管破損の被害率の低減や漏水発生の減少等のため、早急に取り組まなければならない。
　しかしながら、管路の更新には、多額の投資が必要となり、一方で、人口減少や節水意識の向上により、引き続き給水収益の減少が見込まれ、財源確保が難しい状況である。このような状況の中、より一層の経費削減や適切な企業債の活用など、更新投資にかかる財源確保に努めなければならない。
</t>
    </r>
    <r>
      <rPr>
        <sz val="10"/>
        <rFont val="ＭＳ ゴシック"/>
        <family val="3"/>
        <charset val="128"/>
      </rPr>
      <t>　以上のことを踏まえ、平成29年度に経営戦略を備えた第2期水道ビジョンを策定及び公表した。今後は水道ビジョンで示した投資計画・財政計画をもとに事業の運営を進めていく。なお、定期的に投資計画・財政計画の見直しを行い、平成39年度に経営戦略を見直す予定である。</t>
    </r>
    <rPh sb="1" eb="3">
      <t>トウシ</t>
    </rPh>
    <rPh sb="9" eb="11">
      <t>ゲンザイ</t>
    </rPh>
    <rPh sb="11" eb="12">
      <t>スス</t>
    </rPh>
    <rPh sb="16" eb="19">
      <t>タイシンカ</t>
    </rPh>
    <rPh sb="19" eb="21">
      <t>ジギョウ</t>
    </rPh>
    <rPh sb="22" eb="24">
      <t>ヘイコウ</t>
    </rPh>
    <rPh sb="27" eb="29">
      <t>ロウキュウ</t>
    </rPh>
    <rPh sb="29" eb="31">
      <t>カンロ</t>
    </rPh>
    <rPh sb="37" eb="39">
      <t>コウシン</t>
    </rPh>
    <rPh sb="50" eb="52">
      <t>キッキン</t>
    </rPh>
    <rPh sb="53" eb="55">
      <t>カダイ</t>
    </rPh>
    <rPh sb="59" eb="61">
      <t>ジシン</t>
    </rPh>
    <rPh sb="64" eb="67">
      <t>スイドウカン</t>
    </rPh>
    <rPh sb="67" eb="69">
      <t>ハソン</t>
    </rPh>
    <rPh sb="70" eb="72">
      <t>ヒガイ</t>
    </rPh>
    <rPh sb="72" eb="73">
      <t>リツ</t>
    </rPh>
    <rPh sb="74" eb="76">
      <t>テイゲン</t>
    </rPh>
    <rPh sb="77" eb="79">
      <t>ロウスイ</t>
    </rPh>
    <rPh sb="79" eb="81">
      <t>ハッセイ</t>
    </rPh>
    <rPh sb="82" eb="84">
      <t>ゲンショウ</t>
    </rPh>
    <rPh sb="84" eb="85">
      <t>トウ</t>
    </rPh>
    <rPh sb="89" eb="91">
      <t>サッキュウ</t>
    </rPh>
    <rPh sb="92" eb="93">
      <t>ト</t>
    </rPh>
    <rPh sb="94" eb="95">
      <t>ク</t>
    </rPh>
    <rPh sb="114" eb="116">
      <t>カンロ</t>
    </rPh>
    <rPh sb="117" eb="119">
      <t>コウシン</t>
    </rPh>
    <rPh sb="122" eb="124">
      <t>タガク</t>
    </rPh>
    <rPh sb="125" eb="127">
      <t>トウシ</t>
    </rPh>
    <rPh sb="128" eb="130">
      <t>ヒツヨウ</t>
    </rPh>
    <rPh sb="134" eb="136">
      <t>イッポウ</t>
    </rPh>
    <rPh sb="138" eb="140">
      <t>ジンコウ</t>
    </rPh>
    <rPh sb="140" eb="142">
      <t>ゲンショウ</t>
    </rPh>
    <rPh sb="143" eb="145">
      <t>セッスイ</t>
    </rPh>
    <rPh sb="145" eb="147">
      <t>イシキ</t>
    </rPh>
    <rPh sb="148" eb="150">
      <t>コウジョウ</t>
    </rPh>
    <rPh sb="154" eb="155">
      <t>ヒ</t>
    </rPh>
    <rPh sb="156" eb="157">
      <t>ツヅ</t>
    </rPh>
    <rPh sb="158" eb="160">
      <t>キュウスイ</t>
    </rPh>
    <rPh sb="160" eb="162">
      <t>シュウエキ</t>
    </rPh>
    <rPh sb="163" eb="165">
      <t>ゲンショウ</t>
    </rPh>
    <rPh sb="166" eb="168">
      <t>ミコ</t>
    </rPh>
    <rPh sb="171" eb="173">
      <t>ザイゲン</t>
    </rPh>
    <rPh sb="173" eb="175">
      <t>カクホ</t>
    </rPh>
    <rPh sb="176" eb="177">
      <t>ムズカ</t>
    </rPh>
    <rPh sb="179" eb="181">
      <t>ジョウキョウ</t>
    </rPh>
    <rPh sb="190" eb="192">
      <t>ジョウキョウ</t>
    </rPh>
    <rPh sb="193" eb="194">
      <t>ナカ</t>
    </rPh>
    <rPh sb="197" eb="199">
      <t>イッソウ</t>
    </rPh>
    <rPh sb="200" eb="202">
      <t>ケイヒ</t>
    </rPh>
    <rPh sb="202" eb="204">
      <t>サクゲン</t>
    </rPh>
    <rPh sb="205" eb="207">
      <t>テキセツ</t>
    </rPh>
    <rPh sb="208" eb="210">
      <t>キギョウ</t>
    </rPh>
    <rPh sb="210" eb="211">
      <t>サイ</t>
    </rPh>
    <rPh sb="212" eb="214">
      <t>カツヨウ</t>
    </rPh>
    <rPh sb="217" eb="219">
      <t>コウシン</t>
    </rPh>
    <rPh sb="219" eb="221">
      <t>トウシ</t>
    </rPh>
    <rPh sb="225" eb="227">
      <t>ザイゲン</t>
    </rPh>
    <rPh sb="227" eb="229">
      <t>カクホ</t>
    </rPh>
    <rPh sb="230" eb="231">
      <t>ツト</t>
    </rPh>
    <rPh sb="243" eb="245">
      <t>イジョウ</t>
    </rPh>
    <rPh sb="249" eb="250">
      <t>フ</t>
    </rPh>
    <rPh sb="253" eb="255">
      <t>ヘイセイ</t>
    </rPh>
    <rPh sb="257" eb="259">
      <t>ネンド</t>
    </rPh>
    <rPh sb="260" eb="262">
      <t>ケイエイ</t>
    </rPh>
    <rPh sb="262" eb="264">
      <t>センリャク</t>
    </rPh>
    <rPh sb="265" eb="266">
      <t>ソナ</t>
    </rPh>
    <rPh sb="268" eb="269">
      <t>ダイ</t>
    </rPh>
    <rPh sb="270" eb="271">
      <t>キ</t>
    </rPh>
    <rPh sb="271" eb="273">
      <t>スイドウ</t>
    </rPh>
    <rPh sb="278" eb="280">
      <t>サクテイ</t>
    </rPh>
    <rPh sb="280" eb="281">
      <t>オヨ</t>
    </rPh>
    <rPh sb="282" eb="284">
      <t>コウヒョウ</t>
    </rPh>
    <rPh sb="287" eb="289">
      <t>コンゴ</t>
    </rPh>
    <rPh sb="290" eb="292">
      <t>スイドウ</t>
    </rPh>
    <rPh sb="297" eb="298">
      <t>シメ</t>
    </rPh>
    <rPh sb="300" eb="302">
      <t>トウシ</t>
    </rPh>
    <rPh sb="302" eb="304">
      <t>ケイカク</t>
    </rPh>
    <rPh sb="305" eb="307">
      <t>ザイセイ</t>
    </rPh>
    <rPh sb="307" eb="309">
      <t>ケイカク</t>
    </rPh>
    <rPh sb="313" eb="315">
      <t>ジギョウ</t>
    </rPh>
    <rPh sb="316" eb="318">
      <t>ウンエイ</t>
    </rPh>
    <rPh sb="319" eb="320">
      <t>スス</t>
    </rPh>
    <rPh sb="328" eb="331">
      <t>テイキテキ</t>
    </rPh>
    <rPh sb="332" eb="334">
      <t>トウシ</t>
    </rPh>
    <rPh sb="334" eb="336">
      <t>ケイカク</t>
    </rPh>
    <rPh sb="337" eb="339">
      <t>ザイセイ</t>
    </rPh>
    <rPh sb="339" eb="341">
      <t>ケイカク</t>
    </rPh>
    <rPh sb="342" eb="344">
      <t>ミナオ</t>
    </rPh>
    <rPh sb="346" eb="347">
      <t>オコナ</t>
    </rPh>
    <rPh sb="349" eb="351">
      <t>ヘイセイ</t>
    </rPh>
    <rPh sb="353" eb="355">
      <t>ネンド</t>
    </rPh>
    <rPh sb="356" eb="358">
      <t>ケイエイ</t>
    </rPh>
    <rPh sb="358" eb="360">
      <t>センリャク</t>
    </rPh>
    <rPh sb="361" eb="363">
      <t>ミナオ</t>
    </rPh>
    <rPh sb="364" eb="366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</si>
</sst>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1.43</c:v>
                </c:pt>
                <c:pt idx="1">
                  <c:v>1.35</c:v>
                </c:pt>
                <c:pt idx="2">
                  <c:v>1.66</c:v>
                </c:pt>
                <c:pt idx="3">
                  <c:v>1.46</c:v>
                </c:pt>
                <c:pt idx="4">
                  <c:v>1.25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E5-479A-8AE6-22112A27E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183424"/>
        <c:axId val="9618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0.85</c:v>
                </c:pt>
                <c:pt idx="1">
                  <c:v>0.75</c:v>
                </c:pt>
                <c:pt idx="2">
                  <c:v>0.95</c:v>
                </c:pt>
                <c:pt idx="3">
                  <c:v>0.74</c:v>
                </c:pt>
                <c:pt idx="4">
                  <c:v>0.74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E5-479A-8AE6-22112A27E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83424"/>
        <c:axId val="96185344"/>
      </c:lineChart>
      <c:dateAx>
        <c:axId val="9618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185344"/>
        <c:crosses val="autoZero"/>
        <c:auto val="1"/>
        <c:lblOffset val="100"/>
        <c:baseTimeUnit val="years"/>
      </c:dateAx>
      <c:valAx>
        <c:axId val="9618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18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61.34</c:v>
                </c:pt>
                <c:pt idx="1">
                  <c:v>60.74</c:v>
                </c:pt>
                <c:pt idx="2">
                  <c:v>60.45</c:v>
                </c:pt>
                <c:pt idx="3">
                  <c:v>60.72</c:v>
                </c:pt>
                <c:pt idx="4">
                  <c:v>60.22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93-49BC-8F9A-8AE05FA5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49504"/>
        <c:axId val="9815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62.45</c:v>
                </c:pt>
                <c:pt idx="1">
                  <c:v>62.12</c:v>
                </c:pt>
                <c:pt idx="2">
                  <c:v>62.26</c:v>
                </c:pt>
                <c:pt idx="3">
                  <c:v>62.1</c:v>
                </c:pt>
                <c:pt idx="4">
                  <c:v>62.38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93-49BC-8F9A-8AE05FA5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49504"/>
        <c:axId val="98151424"/>
      </c:lineChart>
      <c:dateAx>
        <c:axId val="9814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51424"/>
        <c:crosses val="autoZero"/>
        <c:auto val="1"/>
        <c:lblOffset val="100"/>
        <c:baseTimeUnit val="years"/>
      </c:dateAx>
      <c:valAx>
        <c:axId val="9815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4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92.9</c:v>
                </c:pt>
                <c:pt idx="1">
                  <c:v>91.97</c:v>
                </c:pt>
                <c:pt idx="2">
                  <c:v>91.91</c:v>
                </c:pt>
                <c:pt idx="3">
                  <c:v>91.63</c:v>
                </c:pt>
                <c:pt idx="4">
                  <c:v>91.34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A0-42E8-83F0-C6FF100BA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57088"/>
        <c:axId val="9845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89.76</c:v>
                </c:pt>
                <c:pt idx="1">
                  <c:v>89.45</c:v>
                </c:pt>
                <c:pt idx="2">
                  <c:v>89.5</c:v>
                </c:pt>
                <c:pt idx="3">
                  <c:v>89.52</c:v>
                </c:pt>
                <c:pt idx="4">
                  <c:v>89.17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A0-42E8-83F0-C6FF100BA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57088"/>
        <c:axId val="98459008"/>
      </c:lineChart>
      <c:dateAx>
        <c:axId val="9845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59008"/>
        <c:crosses val="autoZero"/>
        <c:auto val="1"/>
        <c:lblOffset val="100"/>
        <c:baseTimeUnit val="years"/>
      </c:dateAx>
      <c:valAx>
        <c:axId val="9845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5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132.11000000000001</c:v>
                </c:pt>
                <c:pt idx="1">
                  <c:v>138.47999999999999</c:v>
                </c:pt>
                <c:pt idx="2">
                  <c:v>136.91999999999999</c:v>
                </c:pt>
                <c:pt idx="3">
                  <c:v>134.62</c:v>
                </c:pt>
                <c:pt idx="4">
                  <c:v>132.93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30-45BF-9A38-2208C22B2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37056"/>
        <c:axId val="9623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108.44</c:v>
                </c:pt>
                <c:pt idx="1">
                  <c:v>113.11</c:v>
                </c:pt>
                <c:pt idx="2">
                  <c:v>114</c:v>
                </c:pt>
                <c:pt idx="3">
                  <c:v>114</c:v>
                </c:pt>
                <c:pt idx="4">
                  <c:v>113.68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30-45BF-9A38-2208C22B2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37056"/>
        <c:axId val="96238976"/>
      </c:lineChart>
      <c:dateAx>
        <c:axId val="9623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238976"/>
        <c:crosses val="autoZero"/>
        <c:auto val="1"/>
        <c:lblOffset val="100"/>
        <c:baseTimeUnit val="years"/>
      </c:dateAx>
      <c:valAx>
        <c:axId val="96238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23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42.74</c:v>
                </c:pt>
                <c:pt idx="1">
                  <c:v>43.21</c:v>
                </c:pt>
                <c:pt idx="2">
                  <c:v>43.79</c:v>
                </c:pt>
                <c:pt idx="3">
                  <c:v>42.58</c:v>
                </c:pt>
                <c:pt idx="4">
                  <c:v>40.700000000000003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1F-4232-9189-C8A6C292D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82336"/>
        <c:axId val="9799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41.12</c:v>
                </c:pt>
                <c:pt idx="1">
                  <c:v>44.91</c:v>
                </c:pt>
                <c:pt idx="2">
                  <c:v>45.89</c:v>
                </c:pt>
                <c:pt idx="3">
                  <c:v>46.58</c:v>
                </c:pt>
                <c:pt idx="4">
                  <c:v>46.99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1F-4232-9189-C8A6C292D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82336"/>
        <c:axId val="97992704"/>
      </c:lineChart>
      <c:dateAx>
        <c:axId val="9798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92704"/>
        <c:crosses val="autoZero"/>
        <c:auto val="1"/>
        <c:lblOffset val="100"/>
        <c:baseTimeUnit val="years"/>
      </c:dateAx>
      <c:valAx>
        <c:axId val="9799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8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19.489999999999998</c:v>
                </c:pt>
                <c:pt idx="1">
                  <c:v>20.59</c:v>
                </c:pt>
                <c:pt idx="2">
                  <c:v>22.78</c:v>
                </c:pt>
                <c:pt idx="3">
                  <c:v>24.04</c:v>
                </c:pt>
                <c:pt idx="4">
                  <c:v>27.85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E8-4724-A3A7-ECB484598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11392"/>
        <c:axId val="9802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10.9</c:v>
                </c:pt>
                <c:pt idx="1">
                  <c:v>12.03</c:v>
                </c:pt>
                <c:pt idx="2">
                  <c:v>13.14</c:v>
                </c:pt>
                <c:pt idx="3">
                  <c:v>14.45</c:v>
                </c:pt>
                <c:pt idx="4">
                  <c:v>15.83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E8-4724-A3A7-ECB484598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11392"/>
        <c:axId val="98025856"/>
      </c:lineChart>
      <c:dateAx>
        <c:axId val="98011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25856"/>
        <c:crosses val="autoZero"/>
        <c:auto val="1"/>
        <c:lblOffset val="100"/>
        <c:baseTimeUnit val="years"/>
      </c:dateAx>
      <c:valAx>
        <c:axId val="9802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1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1E-403C-ABBF-88FF3904F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13632"/>
        <c:axId val="9781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 formatCode="#,##0.00;&quot;△&quot;#,##0.00;&quot;-&quot;">
                  <c:v>0.81</c:v>
                </c:pt>
                <c:pt idx="1">
                  <c:v>0</c:v>
                </c:pt>
                <c:pt idx="2" formatCode="#,##0.00;&quot;△&quot;#,##0.00;&quot;-&quot;">
                  <c:v>0.03</c:v>
                </c:pt>
                <c:pt idx="3" formatCode="#,##0.00;&quot;△&quot;#,##0.00;&quot;-&quot;">
                  <c:v>0.23</c:v>
                </c:pt>
                <c:pt idx="4" formatCode="#,##0.00;&quot;△&quot;#,##0.00;&quot;-&quot;">
                  <c:v>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1E-403C-ABBF-88FF3904F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13632"/>
        <c:axId val="97815552"/>
      </c:lineChart>
      <c:dateAx>
        <c:axId val="9781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15552"/>
        <c:crosses val="autoZero"/>
        <c:auto val="1"/>
        <c:lblOffset val="100"/>
        <c:baseTimeUnit val="years"/>
      </c:dateAx>
      <c:valAx>
        <c:axId val="97815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1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1185.04</c:v>
                </c:pt>
                <c:pt idx="1">
                  <c:v>599.45000000000005</c:v>
                </c:pt>
                <c:pt idx="2">
                  <c:v>825.45</c:v>
                </c:pt>
                <c:pt idx="3">
                  <c:v>474.42</c:v>
                </c:pt>
                <c:pt idx="4">
                  <c:v>302.55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94-41E7-8ED1-FB7BE2B9A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40512"/>
        <c:axId val="9786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648.09</c:v>
                </c:pt>
                <c:pt idx="1">
                  <c:v>344.19</c:v>
                </c:pt>
                <c:pt idx="2">
                  <c:v>352.05</c:v>
                </c:pt>
                <c:pt idx="3">
                  <c:v>349.04</c:v>
                </c:pt>
                <c:pt idx="4">
                  <c:v>337.49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94-41E7-8ED1-FB7BE2B9A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40512"/>
        <c:axId val="97863168"/>
      </c:lineChart>
      <c:dateAx>
        <c:axId val="9784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63168"/>
        <c:crosses val="autoZero"/>
        <c:auto val="1"/>
        <c:lblOffset val="100"/>
        <c:baseTimeUnit val="years"/>
      </c:dateAx>
      <c:valAx>
        <c:axId val="97863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4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129.97999999999999</c:v>
                </c:pt>
                <c:pt idx="1">
                  <c:v>140.41999999999999</c:v>
                </c:pt>
                <c:pt idx="2">
                  <c:v>140.85</c:v>
                </c:pt>
                <c:pt idx="3">
                  <c:v>141.07</c:v>
                </c:pt>
                <c:pt idx="4">
                  <c:v>141.51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85-4D9D-808B-505B349C1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02592"/>
        <c:axId val="979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253.86</c:v>
                </c:pt>
                <c:pt idx="1">
                  <c:v>252.09</c:v>
                </c:pt>
                <c:pt idx="2">
                  <c:v>250.76</c:v>
                </c:pt>
                <c:pt idx="3">
                  <c:v>254.54</c:v>
                </c:pt>
                <c:pt idx="4">
                  <c:v>265.92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85-4D9D-808B-505B349C1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02592"/>
        <c:axId val="97904512"/>
      </c:lineChart>
      <c:dateAx>
        <c:axId val="979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04512"/>
        <c:crosses val="autoZero"/>
        <c:auto val="1"/>
        <c:lblOffset val="100"/>
        <c:baseTimeUnit val="years"/>
      </c:dateAx>
      <c:valAx>
        <c:axId val="979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129.80000000000001</c:v>
                </c:pt>
                <c:pt idx="1">
                  <c:v>140.9</c:v>
                </c:pt>
                <c:pt idx="2">
                  <c:v>139.25</c:v>
                </c:pt>
                <c:pt idx="3">
                  <c:v>135.97</c:v>
                </c:pt>
                <c:pt idx="4">
                  <c:v>133.69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02-4531-A6D5-F37921AFD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39840"/>
        <c:axId val="9794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100.07</c:v>
                </c:pt>
                <c:pt idx="1">
                  <c:v>106.22</c:v>
                </c:pt>
                <c:pt idx="2">
                  <c:v>106.69</c:v>
                </c:pt>
                <c:pt idx="3">
                  <c:v>106.52</c:v>
                </c:pt>
                <c:pt idx="4">
                  <c:v>105.86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02-4531-A6D5-F37921AFD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39840"/>
        <c:axId val="97941760"/>
      </c:lineChart>
      <c:dateAx>
        <c:axId val="9793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41760"/>
        <c:crosses val="autoZero"/>
        <c:auto val="1"/>
        <c:lblOffset val="100"/>
        <c:baseTimeUnit val="years"/>
      </c:dateAx>
      <c:valAx>
        <c:axId val="9794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3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128.54</c:v>
                </c:pt>
                <c:pt idx="1">
                  <c:v>117.94</c:v>
                </c:pt>
                <c:pt idx="2">
                  <c:v>119.12</c:v>
                </c:pt>
                <c:pt idx="3">
                  <c:v>122.24</c:v>
                </c:pt>
                <c:pt idx="4">
                  <c:v>123.72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84-48E3-B995-93196C844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68896"/>
        <c:axId val="9797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164.93</c:v>
                </c:pt>
                <c:pt idx="1">
                  <c:v>155.22999999999999</c:v>
                </c:pt>
                <c:pt idx="2">
                  <c:v>154.91999999999999</c:v>
                </c:pt>
                <c:pt idx="3">
                  <c:v>155.80000000000001</c:v>
                </c:pt>
                <c:pt idx="4">
                  <c:v>158.58000000000001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84-48E3-B995-93196C844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8896"/>
        <c:axId val="97970816"/>
      </c:lineChart>
      <c:dateAx>
        <c:axId val="9796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970816"/>
        <c:crosses val="autoZero"/>
        <c:auto val="1"/>
        <c:lblOffset val="100"/>
        <c:baseTimeUnit val="years"/>
      </c:dateAx>
      <c:valAx>
        <c:axId val="9797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96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愛知県　稲沢市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A3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137432</v>
      </c>
      <c r="AM8" s="70"/>
      <c r="AN8" s="70"/>
      <c r="AO8" s="70"/>
      <c r="AP8" s="70"/>
      <c r="AQ8" s="70"/>
      <c r="AR8" s="70"/>
      <c r="AS8" s="70"/>
      <c r="AT8" s="66">
        <f>データ!$S$6</f>
        <v>79.349999999999994</v>
      </c>
      <c r="AU8" s="67"/>
      <c r="AV8" s="67"/>
      <c r="AW8" s="67"/>
      <c r="AX8" s="67"/>
      <c r="AY8" s="67"/>
      <c r="AZ8" s="67"/>
      <c r="BA8" s="67"/>
      <c r="BB8" s="69">
        <f>データ!$T$6</f>
        <v>1731.97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81.28</v>
      </c>
      <c r="J10" s="67"/>
      <c r="K10" s="67"/>
      <c r="L10" s="67"/>
      <c r="M10" s="67"/>
      <c r="N10" s="67"/>
      <c r="O10" s="68"/>
      <c r="P10" s="69">
        <f>データ!$P$6</f>
        <v>99.96</v>
      </c>
      <c r="Q10" s="69"/>
      <c r="R10" s="69"/>
      <c r="S10" s="69"/>
      <c r="T10" s="69"/>
      <c r="U10" s="69"/>
      <c r="V10" s="69"/>
      <c r="W10" s="70">
        <f>データ!$Q$6</f>
        <v>2484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137096</v>
      </c>
      <c r="AM10" s="70"/>
      <c r="AN10" s="70"/>
      <c r="AO10" s="70"/>
      <c r="AP10" s="70"/>
      <c r="AQ10" s="70"/>
      <c r="AR10" s="70"/>
      <c r="AS10" s="70"/>
      <c r="AT10" s="66">
        <f>データ!$V$6</f>
        <v>79.3</v>
      </c>
      <c r="AU10" s="67"/>
      <c r="AV10" s="67"/>
      <c r="AW10" s="67"/>
      <c r="AX10" s="67"/>
      <c r="AY10" s="67"/>
      <c r="AZ10" s="67"/>
      <c r="BA10" s="67"/>
      <c r="BB10" s="69">
        <f>データ!$W$6</f>
        <v>1728.83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118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117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1rtJtAOEw3KqErd1HJt94FvkMha9rlB/avOtezPM21bfHVvNJvWBzEFgySM16SrYiSmie9aEbHuQFa4jsz4iqQ==" saltValue="YZdwila2ICiIKrPDYzwPPQ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232203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愛知県　稲沢市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A3</v>
      </c>
      <c r="M6" s="33" t="str">
        <f t="shared" si="3"/>
        <v>非設置</v>
      </c>
      <c r="N6" s="34" t="str">
        <f t="shared" si="3"/>
        <v>-</v>
      </c>
      <c r="O6" s="34">
        <f t="shared" si="3"/>
        <v>81.28</v>
      </c>
      <c r="P6" s="34">
        <f t="shared" si="3"/>
        <v>99.96</v>
      </c>
      <c r="Q6" s="34">
        <f t="shared" si="3"/>
        <v>2484</v>
      </c>
      <c r="R6" s="34">
        <f t="shared" si="3"/>
        <v>137432</v>
      </c>
      <c r="S6" s="34">
        <f t="shared" si="3"/>
        <v>79.349999999999994</v>
      </c>
      <c r="T6" s="34">
        <f t="shared" si="3"/>
        <v>1731.97</v>
      </c>
      <c r="U6" s="34">
        <f t="shared" si="3"/>
        <v>137096</v>
      </c>
      <c r="V6" s="34">
        <f t="shared" si="3"/>
        <v>79.3</v>
      </c>
      <c r="W6" s="34">
        <f t="shared" si="3"/>
        <v>1728.83</v>
      </c>
      <c r="X6" s="35">
        <f>IF(X7="",NA(),X7)</f>
        <v>132.11000000000001</v>
      </c>
      <c r="Y6" s="35">
        <f t="shared" ref="Y6:AG6" si="4">IF(Y7="",NA(),Y7)</f>
        <v>138.47999999999999</v>
      </c>
      <c r="Z6" s="35">
        <f t="shared" si="4"/>
        <v>136.91999999999999</v>
      </c>
      <c r="AA6" s="35">
        <f t="shared" si="4"/>
        <v>134.62</v>
      </c>
      <c r="AB6" s="35">
        <f t="shared" si="4"/>
        <v>132.93</v>
      </c>
      <c r="AC6" s="35">
        <f t="shared" si="4"/>
        <v>108.44</v>
      </c>
      <c r="AD6" s="35">
        <f t="shared" si="4"/>
        <v>113.11</v>
      </c>
      <c r="AE6" s="35">
        <f t="shared" si="4"/>
        <v>114</v>
      </c>
      <c r="AF6" s="35">
        <f t="shared" si="4"/>
        <v>114</v>
      </c>
      <c r="AG6" s="35">
        <f t="shared" si="4"/>
        <v>113.68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0.81</v>
      </c>
      <c r="AO6" s="34">
        <f t="shared" si="5"/>
        <v>0</v>
      </c>
      <c r="AP6" s="35">
        <f t="shared" si="5"/>
        <v>0.03</v>
      </c>
      <c r="AQ6" s="35">
        <f t="shared" si="5"/>
        <v>0.23</v>
      </c>
      <c r="AR6" s="35">
        <f t="shared" si="5"/>
        <v>0.03</v>
      </c>
      <c r="AS6" s="34" t="str">
        <f>IF(AS7="","",IF(AS7="-","【-】","【"&amp;SUBSTITUTE(TEXT(AS7,"#,##0.00"),"-","△")&amp;"】"))</f>
        <v>【0.85】</v>
      </c>
      <c r="AT6" s="35">
        <f>IF(AT7="",NA(),AT7)</f>
        <v>1185.04</v>
      </c>
      <c r="AU6" s="35">
        <f t="shared" ref="AU6:BC6" si="6">IF(AU7="",NA(),AU7)</f>
        <v>599.45000000000005</v>
      </c>
      <c r="AV6" s="35">
        <f t="shared" si="6"/>
        <v>825.45</v>
      </c>
      <c r="AW6" s="35">
        <f t="shared" si="6"/>
        <v>474.42</v>
      </c>
      <c r="AX6" s="35">
        <f t="shared" si="6"/>
        <v>302.55</v>
      </c>
      <c r="AY6" s="35">
        <f t="shared" si="6"/>
        <v>648.09</v>
      </c>
      <c r="AZ6" s="35">
        <f t="shared" si="6"/>
        <v>344.19</v>
      </c>
      <c r="BA6" s="35">
        <f t="shared" si="6"/>
        <v>352.05</v>
      </c>
      <c r="BB6" s="35">
        <f t="shared" si="6"/>
        <v>349.04</v>
      </c>
      <c r="BC6" s="35">
        <f t="shared" si="6"/>
        <v>337.49</v>
      </c>
      <c r="BD6" s="34" t="str">
        <f>IF(BD7="","",IF(BD7="-","【-】","【"&amp;SUBSTITUTE(TEXT(BD7,"#,##0.00"),"-","△")&amp;"】"))</f>
        <v>【264.34】</v>
      </c>
      <c r="BE6" s="35">
        <f>IF(BE7="",NA(),BE7)</f>
        <v>129.97999999999999</v>
      </c>
      <c r="BF6" s="35">
        <f t="shared" ref="BF6:BN6" si="7">IF(BF7="",NA(),BF7)</f>
        <v>140.41999999999999</v>
      </c>
      <c r="BG6" s="35">
        <f t="shared" si="7"/>
        <v>140.85</v>
      </c>
      <c r="BH6" s="35">
        <f t="shared" si="7"/>
        <v>141.07</v>
      </c>
      <c r="BI6" s="35">
        <f t="shared" si="7"/>
        <v>141.51</v>
      </c>
      <c r="BJ6" s="35">
        <f t="shared" si="7"/>
        <v>253.86</v>
      </c>
      <c r="BK6" s="35">
        <f t="shared" si="7"/>
        <v>252.09</v>
      </c>
      <c r="BL6" s="35">
        <f t="shared" si="7"/>
        <v>250.76</v>
      </c>
      <c r="BM6" s="35">
        <f t="shared" si="7"/>
        <v>254.54</v>
      </c>
      <c r="BN6" s="35">
        <f t="shared" si="7"/>
        <v>265.92</v>
      </c>
      <c r="BO6" s="34" t="str">
        <f>IF(BO7="","",IF(BO7="-","【-】","【"&amp;SUBSTITUTE(TEXT(BO7,"#,##0.00"),"-","△")&amp;"】"))</f>
        <v>【274.27】</v>
      </c>
      <c r="BP6" s="35">
        <f>IF(BP7="",NA(),BP7)</f>
        <v>129.80000000000001</v>
      </c>
      <c r="BQ6" s="35">
        <f t="shared" ref="BQ6:BY6" si="8">IF(BQ7="",NA(),BQ7)</f>
        <v>140.9</v>
      </c>
      <c r="BR6" s="35">
        <f t="shared" si="8"/>
        <v>139.25</v>
      </c>
      <c r="BS6" s="35">
        <f t="shared" si="8"/>
        <v>135.97</v>
      </c>
      <c r="BT6" s="35">
        <f t="shared" si="8"/>
        <v>133.69</v>
      </c>
      <c r="BU6" s="35">
        <f t="shared" si="8"/>
        <v>100.07</v>
      </c>
      <c r="BV6" s="35">
        <f t="shared" si="8"/>
        <v>106.22</v>
      </c>
      <c r="BW6" s="35">
        <f t="shared" si="8"/>
        <v>106.69</v>
      </c>
      <c r="BX6" s="35">
        <f t="shared" si="8"/>
        <v>106.52</v>
      </c>
      <c r="BY6" s="35">
        <f t="shared" si="8"/>
        <v>105.86</v>
      </c>
      <c r="BZ6" s="34" t="str">
        <f>IF(BZ7="","",IF(BZ7="-","【-】","【"&amp;SUBSTITUTE(TEXT(BZ7,"#,##0.00"),"-","△")&amp;"】"))</f>
        <v>【104.36】</v>
      </c>
      <c r="CA6" s="35">
        <f>IF(CA7="",NA(),CA7)</f>
        <v>128.54</v>
      </c>
      <c r="CB6" s="35">
        <f t="shared" ref="CB6:CJ6" si="9">IF(CB7="",NA(),CB7)</f>
        <v>117.94</v>
      </c>
      <c r="CC6" s="35">
        <f t="shared" si="9"/>
        <v>119.12</v>
      </c>
      <c r="CD6" s="35">
        <f t="shared" si="9"/>
        <v>122.24</v>
      </c>
      <c r="CE6" s="35">
        <f t="shared" si="9"/>
        <v>123.72</v>
      </c>
      <c r="CF6" s="35">
        <f t="shared" si="9"/>
        <v>164.93</v>
      </c>
      <c r="CG6" s="35">
        <f t="shared" si="9"/>
        <v>155.22999999999999</v>
      </c>
      <c r="CH6" s="35">
        <f t="shared" si="9"/>
        <v>154.91999999999999</v>
      </c>
      <c r="CI6" s="35">
        <f t="shared" si="9"/>
        <v>155.80000000000001</v>
      </c>
      <c r="CJ6" s="35">
        <f t="shared" si="9"/>
        <v>158.58000000000001</v>
      </c>
      <c r="CK6" s="34" t="str">
        <f>IF(CK7="","",IF(CK7="-","【-】","【"&amp;SUBSTITUTE(TEXT(CK7,"#,##0.00"),"-","△")&amp;"】"))</f>
        <v>【165.71】</v>
      </c>
      <c r="CL6" s="35">
        <f>IF(CL7="",NA(),CL7)</f>
        <v>61.34</v>
      </c>
      <c r="CM6" s="35">
        <f t="shared" ref="CM6:CU6" si="10">IF(CM7="",NA(),CM7)</f>
        <v>60.74</v>
      </c>
      <c r="CN6" s="35">
        <f t="shared" si="10"/>
        <v>60.45</v>
      </c>
      <c r="CO6" s="35">
        <f t="shared" si="10"/>
        <v>60.72</v>
      </c>
      <c r="CP6" s="35">
        <f t="shared" si="10"/>
        <v>60.22</v>
      </c>
      <c r="CQ6" s="35">
        <f t="shared" si="10"/>
        <v>62.45</v>
      </c>
      <c r="CR6" s="35">
        <f t="shared" si="10"/>
        <v>62.12</v>
      </c>
      <c r="CS6" s="35">
        <f t="shared" si="10"/>
        <v>62.26</v>
      </c>
      <c r="CT6" s="35">
        <f t="shared" si="10"/>
        <v>62.1</v>
      </c>
      <c r="CU6" s="35">
        <f t="shared" si="10"/>
        <v>62.38</v>
      </c>
      <c r="CV6" s="34" t="str">
        <f>IF(CV7="","",IF(CV7="-","【-】","【"&amp;SUBSTITUTE(TEXT(CV7,"#,##0.00"),"-","△")&amp;"】"))</f>
        <v>【60.41】</v>
      </c>
      <c r="CW6" s="35">
        <f>IF(CW7="",NA(),CW7)</f>
        <v>92.9</v>
      </c>
      <c r="CX6" s="35">
        <f t="shared" ref="CX6:DF6" si="11">IF(CX7="",NA(),CX7)</f>
        <v>91.97</v>
      </c>
      <c r="CY6" s="35">
        <f t="shared" si="11"/>
        <v>91.91</v>
      </c>
      <c r="CZ6" s="35">
        <f t="shared" si="11"/>
        <v>91.63</v>
      </c>
      <c r="DA6" s="35">
        <f t="shared" si="11"/>
        <v>91.34</v>
      </c>
      <c r="DB6" s="35">
        <f t="shared" si="11"/>
        <v>89.76</v>
      </c>
      <c r="DC6" s="35">
        <f t="shared" si="11"/>
        <v>89.45</v>
      </c>
      <c r="DD6" s="35">
        <f t="shared" si="11"/>
        <v>89.5</v>
      </c>
      <c r="DE6" s="35">
        <f t="shared" si="11"/>
        <v>89.52</v>
      </c>
      <c r="DF6" s="35">
        <f t="shared" si="11"/>
        <v>89.17</v>
      </c>
      <c r="DG6" s="34" t="str">
        <f>IF(DG7="","",IF(DG7="-","【-】","【"&amp;SUBSTITUTE(TEXT(DG7,"#,##0.00"),"-","△")&amp;"】"))</f>
        <v>【89.93】</v>
      </c>
      <c r="DH6" s="35">
        <f>IF(DH7="",NA(),DH7)</f>
        <v>42.74</v>
      </c>
      <c r="DI6" s="35">
        <f t="shared" ref="DI6:DQ6" si="12">IF(DI7="",NA(),DI7)</f>
        <v>43.21</v>
      </c>
      <c r="DJ6" s="35">
        <f t="shared" si="12"/>
        <v>43.79</v>
      </c>
      <c r="DK6" s="35">
        <f t="shared" si="12"/>
        <v>42.58</v>
      </c>
      <c r="DL6" s="35">
        <f t="shared" si="12"/>
        <v>40.700000000000003</v>
      </c>
      <c r="DM6" s="35">
        <f t="shared" si="12"/>
        <v>41.12</v>
      </c>
      <c r="DN6" s="35">
        <f t="shared" si="12"/>
        <v>44.91</v>
      </c>
      <c r="DO6" s="35">
        <f t="shared" si="12"/>
        <v>45.89</v>
      </c>
      <c r="DP6" s="35">
        <f t="shared" si="12"/>
        <v>46.58</v>
      </c>
      <c r="DQ6" s="35">
        <f t="shared" si="12"/>
        <v>46.99</v>
      </c>
      <c r="DR6" s="34" t="str">
        <f>IF(DR7="","",IF(DR7="-","【-】","【"&amp;SUBSTITUTE(TEXT(DR7,"#,##0.00"),"-","△")&amp;"】"))</f>
        <v>【48.12】</v>
      </c>
      <c r="DS6" s="35">
        <f>IF(DS7="",NA(),DS7)</f>
        <v>19.489999999999998</v>
      </c>
      <c r="DT6" s="35">
        <f t="shared" ref="DT6:EB6" si="13">IF(DT7="",NA(),DT7)</f>
        <v>20.59</v>
      </c>
      <c r="DU6" s="35">
        <f t="shared" si="13"/>
        <v>22.78</v>
      </c>
      <c r="DV6" s="35">
        <f t="shared" si="13"/>
        <v>24.04</v>
      </c>
      <c r="DW6" s="35">
        <f t="shared" si="13"/>
        <v>27.85</v>
      </c>
      <c r="DX6" s="35">
        <f t="shared" si="13"/>
        <v>10.9</v>
      </c>
      <c r="DY6" s="35">
        <f t="shared" si="13"/>
        <v>12.03</v>
      </c>
      <c r="DZ6" s="35">
        <f t="shared" si="13"/>
        <v>13.14</v>
      </c>
      <c r="EA6" s="35">
        <f t="shared" si="13"/>
        <v>14.45</v>
      </c>
      <c r="EB6" s="35">
        <f t="shared" si="13"/>
        <v>15.83</v>
      </c>
      <c r="EC6" s="34" t="str">
        <f>IF(EC7="","",IF(EC7="-","【-】","【"&amp;SUBSTITUTE(TEXT(EC7,"#,##0.00"),"-","△")&amp;"】"))</f>
        <v>【15.89】</v>
      </c>
      <c r="ED6" s="35">
        <f>IF(ED7="",NA(),ED7)</f>
        <v>1.43</v>
      </c>
      <c r="EE6" s="35">
        <f t="shared" ref="EE6:EM6" si="14">IF(EE7="",NA(),EE7)</f>
        <v>1.35</v>
      </c>
      <c r="EF6" s="35">
        <f t="shared" si="14"/>
        <v>1.66</v>
      </c>
      <c r="EG6" s="35">
        <f t="shared" si="14"/>
        <v>1.46</v>
      </c>
      <c r="EH6" s="35">
        <f t="shared" si="14"/>
        <v>1.25</v>
      </c>
      <c r="EI6" s="35">
        <f t="shared" si="14"/>
        <v>0.85</v>
      </c>
      <c r="EJ6" s="35">
        <f t="shared" si="14"/>
        <v>0.75</v>
      </c>
      <c r="EK6" s="35">
        <f t="shared" si="14"/>
        <v>0.95</v>
      </c>
      <c r="EL6" s="35">
        <f t="shared" si="14"/>
        <v>0.74</v>
      </c>
      <c r="EM6" s="35">
        <f t="shared" si="14"/>
        <v>0.74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232203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81.28</v>
      </c>
      <c r="P7" s="38">
        <v>99.96</v>
      </c>
      <c r="Q7" s="38">
        <v>2484</v>
      </c>
      <c r="R7" s="38">
        <v>137432</v>
      </c>
      <c r="S7" s="38">
        <v>79.349999999999994</v>
      </c>
      <c r="T7" s="38">
        <v>1731.97</v>
      </c>
      <c r="U7" s="38">
        <v>137096</v>
      </c>
      <c r="V7" s="38">
        <v>79.3</v>
      </c>
      <c r="W7" s="38">
        <v>1728.83</v>
      </c>
      <c r="X7" s="38">
        <v>132.11000000000001</v>
      </c>
      <c r="Y7" s="38">
        <v>138.47999999999999</v>
      </c>
      <c r="Z7" s="38">
        <v>136.91999999999999</v>
      </c>
      <c r="AA7" s="38">
        <v>134.62</v>
      </c>
      <c r="AB7" s="38">
        <v>132.93</v>
      </c>
      <c r="AC7" s="38">
        <v>108.44</v>
      </c>
      <c r="AD7" s="38">
        <v>113.11</v>
      </c>
      <c r="AE7" s="38">
        <v>114</v>
      </c>
      <c r="AF7" s="38">
        <v>114</v>
      </c>
      <c r="AG7" s="38">
        <v>113.68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0.81</v>
      </c>
      <c r="AO7" s="38">
        <v>0</v>
      </c>
      <c r="AP7" s="38">
        <v>0.03</v>
      </c>
      <c r="AQ7" s="38">
        <v>0.23</v>
      </c>
      <c r="AR7" s="38">
        <v>0.03</v>
      </c>
      <c r="AS7" s="38">
        <v>0.85</v>
      </c>
      <c r="AT7" s="38">
        <v>1185.04</v>
      </c>
      <c r="AU7" s="38">
        <v>599.45000000000005</v>
      </c>
      <c r="AV7" s="38">
        <v>825.45</v>
      </c>
      <c r="AW7" s="38">
        <v>474.42</v>
      </c>
      <c r="AX7" s="38">
        <v>302.55</v>
      </c>
      <c r="AY7" s="38">
        <v>648.09</v>
      </c>
      <c r="AZ7" s="38">
        <v>344.19</v>
      </c>
      <c r="BA7" s="38">
        <v>352.05</v>
      </c>
      <c r="BB7" s="38">
        <v>349.04</v>
      </c>
      <c r="BC7" s="38">
        <v>337.49</v>
      </c>
      <c r="BD7" s="38">
        <v>264.33999999999997</v>
      </c>
      <c r="BE7" s="38">
        <v>129.97999999999999</v>
      </c>
      <c r="BF7" s="38">
        <v>140.41999999999999</v>
      </c>
      <c r="BG7" s="38">
        <v>140.85</v>
      </c>
      <c r="BH7" s="38">
        <v>141.07</v>
      </c>
      <c r="BI7" s="38">
        <v>141.51</v>
      </c>
      <c r="BJ7" s="38">
        <v>253.86</v>
      </c>
      <c r="BK7" s="38">
        <v>252.09</v>
      </c>
      <c r="BL7" s="38">
        <v>250.76</v>
      </c>
      <c r="BM7" s="38">
        <v>254.54</v>
      </c>
      <c r="BN7" s="38">
        <v>265.92</v>
      </c>
      <c r="BO7" s="38">
        <v>274.27</v>
      </c>
      <c r="BP7" s="38">
        <v>129.80000000000001</v>
      </c>
      <c r="BQ7" s="38">
        <v>140.9</v>
      </c>
      <c r="BR7" s="38">
        <v>139.25</v>
      </c>
      <c r="BS7" s="38">
        <v>135.97</v>
      </c>
      <c r="BT7" s="38">
        <v>133.69</v>
      </c>
      <c r="BU7" s="38">
        <v>100.07</v>
      </c>
      <c r="BV7" s="38">
        <v>106.22</v>
      </c>
      <c r="BW7" s="38">
        <v>106.69</v>
      </c>
      <c r="BX7" s="38">
        <v>106.52</v>
      </c>
      <c r="BY7" s="38">
        <v>105.86</v>
      </c>
      <c r="BZ7" s="38">
        <v>104.36</v>
      </c>
      <c r="CA7" s="38">
        <v>128.54</v>
      </c>
      <c r="CB7" s="38">
        <v>117.94</v>
      </c>
      <c r="CC7" s="38">
        <v>119.12</v>
      </c>
      <c r="CD7" s="38">
        <v>122.24</v>
      </c>
      <c r="CE7" s="38">
        <v>123.72</v>
      </c>
      <c r="CF7" s="38">
        <v>164.93</v>
      </c>
      <c r="CG7" s="38">
        <v>155.22999999999999</v>
      </c>
      <c r="CH7" s="38">
        <v>154.91999999999999</v>
      </c>
      <c r="CI7" s="38">
        <v>155.80000000000001</v>
      </c>
      <c r="CJ7" s="38">
        <v>158.58000000000001</v>
      </c>
      <c r="CK7" s="38">
        <v>165.71</v>
      </c>
      <c r="CL7" s="38">
        <v>61.34</v>
      </c>
      <c r="CM7" s="38">
        <v>60.74</v>
      </c>
      <c r="CN7" s="38">
        <v>60.45</v>
      </c>
      <c r="CO7" s="38">
        <v>60.72</v>
      </c>
      <c r="CP7" s="38">
        <v>60.22</v>
      </c>
      <c r="CQ7" s="38">
        <v>62.45</v>
      </c>
      <c r="CR7" s="38">
        <v>62.12</v>
      </c>
      <c r="CS7" s="38">
        <v>62.26</v>
      </c>
      <c r="CT7" s="38">
        <v>62.1</v>
      </c>
      <c r="CU7" s="38">
        <v>62.38</v>
      </c>
      <c r="CV7" s="38">
        <v>60.41</v>
      </c>
      <c r="CW7" s="38">
        <v>92.9</v>
      </c>
      <c r="CX7" s="38">
        <v>91.97</v>
      </c>
      <c r="CY7" s="38">
        <v>91.91</v>
      </c>
      <c r="CZ7" s="38">
        <v>91.63</v>
      </c>
      <c r="DA7" s="38">
        <v>91.34</v>
      </c>
      <c r="DB7" s="38">
        <v>89.76</v>
      </c>
      <c r="DC7" s="38">
        <v>89.45</v>
      </c>
      <c r="DD7" s="38">
        <v>89.5</v>
      </c>
      <c r="DE7" s="38">
        <v>89.52</v>
      </c>
      <c r="DF7" s="38">
        <v>89.17</v>
      </c>
      <c r="DG7" s="38">
        <v>89.93</v>
      </c>
      <c r="DH7" s="38">
        <v>42.74</v>
      </c>
      <c r="DI7" s="38">
        <v>43.21</v>
      </c>
      <c r="DJ7" s="38">
        <v>43.79</v>
      </c>
      <c r="DK7" s="38">
        <v>42.58</v>
      </c>
      <c r="DL7" s="38">
        <v>40.700000000000003</v>
      </c>
      <c r="DM7" s="38">
        <v>41.12</v>
      </c>
      <c r="DN7" s="38">
        <v>44.91</v>
      </c>
      <c r="DO7" s="38">
        <v>45.89</v>
      </c>
      <c r="DP7" s="38">
        <v>46.58</v>
      </c>
      <c r="DQ7" s="38">
        <v>46.99</v>
      </c>
      <c r="DR7" s="38">
        <v>48.12</v>
      </c>
      <c r="DS7" s="38">
        <v>19.489999999999998</v>
      </c>
      <c r="DT7" s="38">
        <v>20.59</v>
      </c>
      <c r="DU7" s="38">
        <v>22.78</v>
      </c>
      <c r="DV7" s="38">
        <v>24.04</v>
      </c>
      <c r="DW7" s="38">
        <v>27.85</v>
      </c>
      <c r="DX7" s="38">
        <v>10.9</v>
      </c>
      <c r="DY7" s="38">
        <v>12.03</v>
      </c>
      <c r="DZ7" s="38">
        <v>13.14</v>
      </c>
      <c r="EA7" s="38">
        <v>14.45</v>
      </c>
      <c r="EB7" s="38">
        <v>15.83</v>
      </c>
      <c r="EC7" s="38">
        <v>15.89</v>
      </c>
      <c r="ED7" s="38">
        <v>1.43</v>
      </c>
      <c r="EE7" s="38">
        <v>1.35</v>
      </c>
      <c r="EF7" s="38">
        <v>1.66</v>
      </c>
      <c r="EG7" s="38">
        <v>1.46</v>
      </c>
      <c r="EH7" s="38">
        <v>1.25</v>
      </c>
      <c r="EI7" s="38">
        <v>0.85</v>
      </c>
      <c r="EJ7" s="38">
        <v>0.75</v>
      </c>
      <c r="EK7" s="38">
        <v>0.95</v>
      </c>
      <c r="EL7" s="38">
        <v>0.74</v>
      </c>
      <c r="EM7" s="38">
        <v>0.74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2019-02-06T02:27:03Z</cp:lastPrinted>
  <dcterms:created xsi:type="dcterms:W3CDTF">2018-12-03T08:32:54Z</dcterms:created>
  <dcterms:modified xsi:type="dcterms:W3CDTF">2019-02-07T23:38:36Z</dcterms:modified>
  <cp:category/>
</cp:coreProperties>
</file>