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●庶務\01愛知県\市町村課\◆経営戦略・経営比較分析\02_経営比較分析表\H29決算\03_修正後・提出\"/>
    </mc:Choice>
  </mc:AlternateContent>
  <workbookProtection workbookAlgorithmName="SHA-512" workbookHashValue="CMAeEDh3RFXopWT0/E4BGc6cv67ZuZKzy0j72/VaF5S+cyeCkTVPxfKBZM7WkeAl0fBatcicPeyzQDvNC4XniA==" workbookSaltValue="OdeM3F1ti4wHgddKAn0SZQ==" workbookSpinCount="100000" lockStructure="1"/>
  <bookViews>
    <workbookView xWindow="0" yWindow="0" windowWidth="19200" windowHeight="1162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<sst xmlns="http://schemas.openxmlformats.org/spreadsheetml/2006/main" count="240" uniqueCount="123">
  <si>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</si>
  <si>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</si>
  <si>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</si>
  <si>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</si>
  <si>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</si>
  <si>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</si>
  <si>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</si>
  <si>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</si>
  <si>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</si>
  <si>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</si>
  <si>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</si>
  <si>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</si>
  <si>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</si>
  <si>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</si>
  <si>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</si>
  <si>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</si>
  <si>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</si>
  <si>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</si>
  <si>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</si>
  <si>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</si>
  <si>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</si>
  <si>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</si>
  <si>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</si>
  <si>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</si>
  <si>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</si>
  <si>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</si>
  <si>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</si>
  <si>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</si>
  <si>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</si>
  <si>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</si>
  <si>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</si>
  <si>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</si>
  <si>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</si>
  <si>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</si>
  <si>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</si>
  <si>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</si>
  <si>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</si>
  <si>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</si>
  <si>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</si>
  <si>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</si>
  <si>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</si>
  <si>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</si>
  <si>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</si>
  <si>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</si>
  <si>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</si>
  <si>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</si>
  <si>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</si>
  <si>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</si>
  <si>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</si>
  <si>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</si>
  <si>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</si>
  <si>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</si>
  <si>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</si>
  <si>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</si>
  <si>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</si>
  <si>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</si>
  <si>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</si>
  <si>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</si>
  <si>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</si>
  <si>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</si>
  <si>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</si>
  <si>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</si>
  <si>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</si>
  <si>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</si>
  <si>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</si>
  <si>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</si>
  <si>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</si>
  <si>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</si>
  <si>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</si>
  <si>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</si>
  <si>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</si>
  <si>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</si>
  <si>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</si>
  <si>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</si>
  <si>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</si>
  <si>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</si>
  <si>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</si>
  <si>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</si>
  <si>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</si>
  <si>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</si>
  <si>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</si>
  <si>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</si>
  <si>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</si>
  <si>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</si>
  <si>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</si>
  <si>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</si>
  <si>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</si>
  <si>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</si>
  <si>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</si>
  <si>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</si>
  <si>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</si>
  <si>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</si>
  <si>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</si>
  <si>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</si>
  <si>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</si>
  <si>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</si>
  <si>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</si>
  <si>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</si>
  <si>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</si>
  <si>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</si>
  <si>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</si>
  <si>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</si>
  <si>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</si>
  <si>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</si>
  <si>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</si>
  <si>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</si>
  <si>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</si>
  <si>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</si>
  <si>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稲沢市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</si>
  <si>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</si>
  <si>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</si>
  <si>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</si>
  <si>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</si>
  <si>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</si>
  <si>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</si>
  <si>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</si>
  <si>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</si>
  <si>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</si>
  <si>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</si>
  <si>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</si>
  <si>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①有形固定資産減価償却率は、類似団体・全国平均に比べ低く、比較的新しい管渠であるのが分かる。
　しかし、将来の管渠更新に備えるため、ストックマネジメント計画等の更新計画の策定、更新財源の確保について検討していく必要がある。</t>
    <phoneticPr fontId="4"/>
  </si>
  <si>
    <t>　持続可能な事業運営を行うため、整備区域を縮小し、実現可能な「稲沢市汚水適正処理構想」へ見直しを行い、事業を進めている。また、平成28年度に「稲沢市汚水適正処理構想」に基づいた「稲沢市公共下水道事業経営戦略」を策定した。なお、経営戦略における収支計画は、毎年度進捗管理を行い、必要に応じ収支計画を見直し、公共下水道整備概成後（平成37年度）に全てを見直す。
　今後は、「稲沢市汚水適正処理構想」及び「稲沢市公共下水道事業経営戦略」に基づき、事業費の見通し、料金水準の見直し等を検討し、事業運営を行っていく。</t>
    <phoneticPr fontId="4"/>
  </si>
  <si>
    <t>　①経常収支比率は、平成28年度に一般会計からの繰入金の減少により、経常収益が12.4％減となり、当年度未処理欠損金が発生した。当年度は前年度に比べ低く、当年度未処理欠損金が発生している。今後は水洗化率を向上させ、下水道使用料の増に努めるとともに、経費節減による経常費用の削減に努め未処理欠損金を減らしたい。
　④企業債残高対事業規模比率は、事業規模と比べて企業債残高の割合が高く、類似団体・全国平均に比べ、企業債を主な投資財源としていることが現状である。
　⑤経費回収率は、公費負担が増加したことにより、前年度に比べ上昇しているが、公費負担分を考慮しない経費回収率は約29％と、全経費を下水道使用料で賄えておらず、不足分の約71％を一般会計から繰り入れている現状である。
　⑥汚水処理原価は、公費負担が増加したことにより、前年度に比べ減少しているが、公費負担分を考慮しない汚水処理原価は約464円と、類似団体・全国平均に比べ高くなっている。
　⑧水洗化率は前年度に比べ上昇し、類似団体・全国平均より高いが、今後も接続ＰＲなどにより水洗化率向上に努めたい。
　今後は、水洗化率の向上、投資規模・料金水準の見直しを行い、事業運営をする必要がある。</t>
    <rPh sb="339" eb="341">
      <t>オスイ</t>
    </rPh>
    <rPh sb="341" eb="343">
      <t>ショリ</t>
    </rPh>
    <rPh sb="343" eb="345">
      <t>ゲンカ</t>
    </rPh>
    <rPh sb="347" eb="349">
      <t>コウヒ</t>
    </rPh>
    <rPh sb="349" eb="351">
      <t>フタン</t>
    </rPh>
    <rPh sb="352" eb="354">
      <t>ゾウカ</t>
    </rPh>
    <rPh sb="362" eb="365">
      <t>ゼンネンド</t>
    </rPh>
    <rPh sb="366" eb="367">
      <t>クラ</t>
    </rPh>
    <rPh sb="368" eb="370">
      <t>ゲンショウ</t>
    </rPh>
    <rPh sb="376" eb="378">
      <t>コウヒ</t>
    </rPh>
    <rPh sb="378" eb="380">
      <t>フタン</t>
    </rPh>
    <rPh sb="380" eb="381">
      <t>ブン</t>
    </rPh>
    <rPh sb="382" eb="384">
      <t>コウリョ</t>
    </rPh>
    <rPh sb="387" eb="389">
      <t>オスイ</t>
    </rPh>
    <rPh sb="389" eb="391">
      <t>ショリ</t>
    </rPh>
    <rPh sb="391" eb="393">
      <t>ゲンカ</t>
    </rPh>
    <rPh sb="394" eb="395">
      <t>ヤク</t>
    </rPh>
    <rPh sb="398" eb="399">
      <t>エン</t>
    </rPh>
    <rPh sb="401" eb="403">
      <t>ルイジ</t>
    </rPh>
    <rPh sb="403" eb="405">
      <t>ダンタイ</t>
    </rPh>
    <rPh sb="406" eb="408">
      <t>ゼンコク</t>
    </rPh>
    <rPh sb="408" eb="410">
      <t>ヘイキン</t>
    </rPh>
    <rPh sb="411" eb="412">
      <t>クラ</t>
    </rPh>
    <rPh sb="413" eb="414">
      <t>タカ</t>
    </rPh>
    <rPh sb="435" eb="437">
      <t>ジョウショウ</t>
    </rPh>
    <rPh sb="450" eb="451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</si>
</sst>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C-4EF5-9F3E-2A57BF7A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C-4EF5-9F3E-2A57BF7A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9-4C4A-9AAC-9F166A9A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9-4C4A-9AAC-9F166A9A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80.67</c:v>
                </c:pt>
                <c:pt idx="1">
                  <c:v>81.489999999999995</c:v>
                </c:pt>
                <c:pt idx="2">
                  <c:v>82.17</c:v>
                </c:pt>
                <c:pt idx="3">
                  <c:v>83.05</c:v>
                </c:pt>
                <c:pt idx="4">
                  <c:v>83.51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7-48BB-8DEC-CC6530495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7-48BB-8DEC-CC6530495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99.54</c:v>
                </c:pt>
                <c:pt idx="1">
                  <c:v>112.74</c:v>
                </c:pt>
                <c:pt idx="2">
                  <c:v>112.68</c:v>
                </c:pt>
                <c:pt idx="3">
                  <c:v>99.28</c:v>
                </c:pt>
                <c:pt idx="4">
                  <c:v>99.24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2-47EE-B03E-1C570B760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95.59</c:v>
                </c:pt>
                <c:pt idx="1">
                  <c:v>96.83</c:v>
                </c:pt>
                <c:pt idx="2">
                  <c:v>100.94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2-47EE-B03E-1C570B760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5.53</c:v>
                </c:pt>
                <c:pt idx="1">
                  <c:v>9.61</c:v>
                </c:pt>
                <c:pt idx="2">
                  <c:v>11.99</c:v>
                </c:pt>
                <c:pt idx="3">
                  <c:v>14.27</c:v>
                </c:pt>
                <c:pt idx="4">
                  <c:v>16.510000000000002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2-47B0-B05C-9BF5A02C0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6.66</c:v>
                </c:pt>
                <c:pt idx="1">
                  <c:v>14.53</c:v>
                </c:pt>
                <c:pt idx="2">
                  <c:v>22.79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2-47B0-B05C-9BF5A02C0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D-4BE4-9589-3085A28B4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D-4BE4-9589-3085A28B4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4.05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2.59</c:v>
                </c:pt>
                <c:pt idx="4" formatCode="#,##0.00;&quot;△&quot;#,##0.00;&quot;-&quot;">
                  <c:v>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C-4138-8DB1-2B5F3D34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137.81</c:v>
                </c:pt>
                <c:pt idx="1">
                  <c:v>172.52</c:v>
                </c:pt>
                <c:pt idx="2">
                  <c:v>101.85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C-4138-8DB1-2B5F3D34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148.81</c:v>
                </c:pt>
                <c:pt idx="1">
                  <c:v>9.02</c:v>
                </c:pt>
                <c:pt idx="2">
                  <c:v>8.76</c:v>
                </c:pt>
                <c:pt idx="3">
                  <c:v>9.86</c:v>
                </c:pt>
                <c:pt idx="4">
                  <c:v>18.059999999999999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F-4EFE-986E-56CEF66F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189.4</c:v>
                </c:pt>
                <c:pt idx="1">
                  <c:v>69.430000000000007</c:v>
                </c:pt>
                <c:pt idx="2">
                  <c:v>49.07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F-4EFE-986E-56CEF66F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4732.66</c:v>
                </c:pt>
                <c:pt idx="1">
                  <c:v>4503.1400000000003</c:v>
                </c:pt>
                <c:pt idx="2">
                  <c:v>4114.97</c:v>
                </c:pt>
                <c:pt idx="3">
                  <c:v>3879.19</c:v>
                </c:pt>
                <c:pt idx="4">
                  <c:v>3530.37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4-4C1A-BB90-6F0A7F293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4-4C1A-BB90-6F0A7F293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37.51</c:v>
                </c:pt>
                <c:pt idx="1">
                  <c:v>37.82</c:v>
                </c:pt>
                <c:pt idx="2">
                  <c:v>47.72</c:v>
                </c:pt>
                <c:pt idx="3">
                  <c:v>47.47</c:v>
                </c:pt>
                <c:pt idx="4">
                  <c:v>89.62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F-4C85-ADCD-35C223354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F-4C85-ADCD-35C223354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354.76</c:v>
                </c:pt>
                <c:pt idx="1">
                  <c:v>352.26</c:v>
                </c:pt>
                <c:pt idx="2">
                  <c:v>280.14999999999998</c:v>
                </c:pt>
                <c:pt idx="3">
                  <c:v>279.95999999999998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B-443F-889C-1FE5BF5AB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B-443F-889C-1FE5BF5AB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愛知県　稲沢市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137432</v>
      </c>
      <c r="AM8" s="67"/>
      <c r="AN8" s="67"/>
      <c r="AO8" s="67"/>
      <c r="AP8" s="67"/>
      <c r="AQ8" s="67"/>
      <c r="AR8" s="67"/>
      <c r="AS8" s="67"/>
      <c r="AT8" s="66">
        <f>データ!T6</f>
        <v>79.349999999999994</v>
      </c>
      <c r="AU8" s="66"/>
      <c r="AV8" s="66"/>
      <c r="AW8" s="66"/>
      <c r="AX8" s="66"/>
      <c r="AY8" s="66"/>
      <c r="AZ8" s="66"/>
      <c r="BA8" s="66"/>
      <c r="BB8" s="66">
        <f>データ!U6</f>
        <v>1731.97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48.83</v>
      </c>
      <c r="J10" s="66"/>
      <c r="K10" s="66"/>
      <c r="L10" s="66"/>
      <c r="M10" s="66"/>
      <c r="N10" s="66"/>
      <c r="O10" s="66"/>
      <c r="P10" s="66">
        <f>データ!P6</f>
        <v>2.65</v>
      </c>
      <c r="Q10" s="66"/>
      <c r="R10" s="66"/>
      <c r="S10" s="66"/>
      <c r="T10" s="66"/>
      <c r="U10" s="66"/>
      <c r="V10" s="66"/>
      <c r="W10" s="66">
        <f>データ!Q6</f>
        <v>94.49</v>
      </c>
      <c r="X10" s="66"/>
      <c r="Y10" s="66"/>
      <c r="Z10" s="66"/>
      <c r="AA10" s="66"/>
      <c r="AB10" s="66"/>
      <c r="AC10" s="66"/>
      <c r="AD10" s="67">
        <f>データ!R6</f>
        <v>2376</v>
      </c>
      <c r="AE10" s="67"/>
      <c r="AF10" s="67"/>
      <c r="AG10" s="67"/>
      <c r="AH10" s="67"/>
      <c r="AI10" s="67"/>
      <c r="AJ10" s="67"/>
      <c r="AK10" s="2"/>
      <c r="AL10" s="67">
        <f>データ!V6</f>
        <v>3639</v>
      </c>
      <c r="AM10" s="67"/>
      <c r="AN10" s="67"/>
      <c r="AO10" s="67"/>
      <c r="AP10" s="67"/>
      <c r="AQ10" s="67"/>
      <c r="AR10" s="67"/>
      <c r="AS10" s="67"/>
      <c r="AT10" s="66">
        <f>データ!W6</f>
        <v>1.18</v>
      </c>
      <c r="AU10" s="66"/>
      <c r="AV10" s="66"/>
      <c r="AW10" s="66"/>
      <c r="AX10" s="66"/>
      <c r="AY10" s="66"/>
      <c r="AZ10" s="66"/>
      <c r="BA10" s="66"/>
      <c r="BB10" s="66">
        <f>データ!X6</f>
        <v>3083.9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120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yS8e+ub/WjRvdTEXsygsqARd6cHQuEMZv5aOc+hrYHQDjmjLYvuu4McBYbFHNdjI34pv6PCMSq8/DSDt1KE04g==" saltValue="+NQ9+ljtTEpITF2P+WCxY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232203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愛知県　稲沢市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48.83</v>
      </c>
      <c r="P6" s="34">
        <f t="shared" si="3"/>
        <v>2.65</v>
      </c>
      <c r="Q6" s="34">
        <f t="shared" si="3"/>
        <v>94.49</v>
      </c>
      <c r="R6" s="34">
        <f t="shared" si="3"/>
        <v>2376</v>
      </c>
      <c r="S6" s="34">
        <f t="shared" si="3"/>
        <v>137432</v>
      </c>
      <c r="T6" s="34">
        <f t="shared" si="3"/>
        <v>79.349999999999994</v>
      </c>
      <c r="U6" s="34">
        <f t="shared" si="3"/>
        <v>1731.97</v>
      </c>
      <c r="V6" s="34">
        <f t="shared" si="3"/>
        <v>3639</v>
      </c>
      <c r="W6" s="34">
        <f t="shared" si="3"/>
        <v>1.18</v>
      </c>
      <c r="X6" s="34">
        <f t="shared" si="3"/>
        <v>3083.9</v>
      </c>
      <c r="Y6" s="35">
        <f>IF(Y7="",NA(),Y7)</f>
        <v>99.54</v>
      </c>
      <c r="Z6" s="35">
        <f t="shared" ref="Z6:AH6" si="4">IF(Z7="",NA(),Z7)</f>
        <v>112.74</v>
      </c>
      <c r="AA6" s="35">
        <f t="shared" si="4"/>
        <v>112.68</v>
      </c>
      <c r="AB6" s="35">
        <f t="shared" si="4"/>
        <v>99.28</v>
      </c>
      <c r="AC6" s="35">
        <f t="shared" si="4"/>
        <v>99.24</v>
      </c>
      <c r="AD6" s="35">
        <f t="shared" si="4"/>
        <v>95.59</v>
      </c>
      <c r="AE6" s="35">
        <f t="shared" si="4"/>
        <v>96.83</v>
      </c>
      <c r="AF6" s="35">
        <f t="shared" si="4"/>
        <v>100.94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5">
        <f>IF(AJ7="",NA(),AJ7)</f>
        <v>4.05</v>
      </c>
      <c r="AK6" s="34">
        <f t="shared" ref="AK6:AS6" si="5">IF(AK7="",NA(),AK7)</f>
        <v>0</v>
      </c>
      <c r="AL6" s="34">
        <f t="shared" si="5"/>
        <v>0</v>
      </c>
      <c r="AM6" s="35">
        <f t="shared" si="5"/>
        <v>2.59</v>
      </c>
      <c r="AN6" s="35">
        <f t="shared" si="5"/>
        <v>5.16</v>
      </c>
      <c r="AO6" s="35">
        <f t="shared" si="5"/>
        <v>137.81</v>
      </c>
      <c r="AP6" s="35">
        <f t="shared" si="5"/>
        <v>172.52</v>
      </c>
      <c r="AQ6" s="35">
        <f t="shared" si="5"/>
        <v>101.85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>
        <f>IF(AU7="",NA(),AU7)</f>
        <v>148.81</v>
      </c>
      <c r="AV6" s="35">
        <f t="shared" ref="AV6:BD6" si="6">IF(AV7="",NA(),AV7)</f>
        <v>9.02</v>
      </c>
      <c r="AW6" s="35">
        <f t="shared" si="6"/>
        <v>8.76</v>
      </c>
      <c r="AX6" s="35">
        <f t="shared" si="6"/>
        <v>9.86</v>
      </c>
      <c r="AY6" s="35">
        <f t="shared" si="6"/>
        <v>18.059999999999999</v>
      </c>
      <c r="AZ6" s="35">
        <f t="shared" si="6"/>
        <v>189.4</v>
      </c>
      <c r="BA6" s="35">
        <f t="shared" si="6"/>
        <v>69.430000000000007</v>
      </c>
      <c r="BB6" s="35">
        <f t="shared" si="6"/>
        <v>49.07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>
        <f>IF(BF7="",NA(),BF7)</f>
        <v>4732.66</v>
      </c>
      <c r="BG6" s="35">
        <f t="shared" ref="BG6:BO6" si="7">IF(BG7="",NA(),BG7)</f>
        <v>4503.1400000000003</v>
      </c>
      <c r="BH6" s="35">
        <f t="shared" si="7"/>
        <v>4114.97</v>
      </c>
      <c r="BI6" s="35">
        <f t="shared" si="7"/>
        <v>3879.19</v>
      </c>
      <c r="BJ6" s="35">
        <f t="shared" si="7"/>
        <v>3530.37</v>
      </c>
      <c r="BK6" s="35">
        <f t="shared" si="7"/>
        <v>1554.05</v>
      </c>
      <c r="BL6" s="35">
        <f t="shared" si="7"/>
        <v>1671.86</v>
      </c>
      <c r="BM6" s="35">
        <f t="shared" si="7"/>
        <v>1434.89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>
        <f>IF(BQ7="",NA(),BQ7)</f>
        <v>37.51</v>
      </c>
      <c r="BR6" s="35">
        <f t="shared" ref="BR6:BZ6" si="8">IF(BR7="",NA(),BR7)</f>
        <v>37.82</v>
      </c>
      <c r="BS6" s="35">
        <f t="shared" si="8"/>
        <v>47.72</v>
      </c>
      <c r="BT6" s="35">
        <f t="shared" si="8"/>
        <v>47.47</v>
      </c>
      <c r="BU6" s="35">
        <f t="shared" si="8"/>
        <v>89.62</v>
      </c>
      <c r="BV6" s="35">
        <f t="shared" si="8"/>
        <v>53.01</v>
      </c>
      <c r="BW6" s="35">
        <f t="shared" si="8"/>
        <v>50.54</v>
      </c>
      <c r="BX6" s="35">
        <f t="shared" si="8"/>
        <v>66.22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>
        <f>IF(CB7="",NA(),CB7)</f>
        <v>354.76</v>
      </c>
      <c r="CC6" s="35">
        <f t="shared" ref="CC6:CK6" si="9">IF(CC7="",NA(),CC7)</f>
        <v>352.26</v>
      </c>
      <c r="CD6" s="35">
        <f t="shared" si="9"/>
        <v>280.14999999999998</v>
      </c>
      <c r="CE6" s="35">
        <f t="shared" si="9"/>
        <v>279.95999999999998</v>
      </c>
      <c r="CF6" s="35">
        <f t="shared" si="9"/>
        <v>150</v>
      </c>
      <c r="CG6" s="35">
        <f t="shared" si="9"/>
        <v>299.39</v>
      </c>
      <c r="CH6" s="35">
        <f t="shared" si="9"/>
        <v>320.36</v>
      </c>
      <c r="CI6" s="35">
        <f t="shared" si="9"/>
        <v>246.72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36.200000000000003</v>
      </c>
      <c r="CS6" s="35">
        <f t="shared" si="10"/>
        <v>34.74</v>
      </c>
      <c r="CT6" s="35">
        <f t="shared" si="10"/>
        <v>41.35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>
        <f>IF(CX7="",NA(),CX7)</f>
        <v>80.67</v>
      </c>
      <c r="CY6" s="35">
        <f t="shared" ref="CY6:DG6" si="11">IF(CY7="",NA(),CY7)</f>
        <v>81.489999999999995</v>
      </c>
      <c r="CZ6" s="35">
        <f t="shared" si="11"/>
        <v>82.17</v>
      </c>
      <c r="DA6" s="35">
        <f t="shared" si="11"/>
        <v>83.05</v>
      </c>
      <c r="DB6" s="35">
        <f t="shared" si="11"/>
        <v>83.51</v>
      </c>
      <c r="DC6" s="35">
        <f t="shared" si="11"/>
        <v>71.069999999999993</v>
      </c>
      <c r="DD6" s="35">
        <f t="shared" si="11"/>
        <v>70.14</v>
      </c>
      <c r="DE6" s="35">
        <f t="shared" si="11"/>
        <v>82.9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>
        <f>IF(DI7="",NA(),DI7)</f>
        <v>5.53</v>
      </c>
      <c r="DJ6" s="35">
        <f t="shared" ref="DJ6:DR6" si="12">IF(DJ7="",NA(),DJ7)</f>
        <v>9.61</v>
      </c>
      <c r="DK6" s="35">
        <f t="shared" si="12"/>
        <v>11.99</v>
      </c>
      <c r="DL6" s="35">
        <f t="shared" si="12"/>
        <v>14.27</v>
      </c>
      <c r="DM6" s="35">
        <f t="shared" si="12"/>
        <v>16.510000000000002</v>
      </c>
      <c r="DN6" s="35">
        <f t="shared" si="12"/>
        <v>6.66</v>
      </c>
      <c r="DO6" s="35">
        <f t="shared" si="12"/>
        <v>14.53</v>
      </c>
      <c r="DP6" s="35">
        <f t="shared" si="12"/>
        <v>22.79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0.04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0.08</v>
      </c>
      <c r="EL6" s="35">
        <f t="shared" si="14"/>
        <v>7.0000000000000007E-2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232203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48.83</v>
      </c>
      <c r="P7" s="38">
        <v>2.65</v>
      </c>
      <c r="Q7" s="38">
        <v>94.49</v>
      </c>
      <c r="R7" s="38">
        <v>2376</v>
      </c>
      <c r="S7" s="38">
        <v>137432</v>
      </c>
      <c r="T7" s="38">
        <v>79.349999999999994</v>
      </c>
      <c r="U7" s="38">
        <v>1731.97</v>
      </c>
      <c r="V7" s="38">
        <v>3639</v>
      </c>
      <c r="W7" s="38">
        <v>1.18</v>
      </c>
      <c r="X7" s="38">
        <v>3083.9</v>
      </c>
      <c r="Y7" s="38">
        <v>99.54</v>
      </c>
      <c r="Z7" s="38">
        <v>112.74</v>
      </c>
      <c r="AA7" s="38">
        <v>112.68</v>
      </c>
      <c r="AB7" s="38">
        <v>99.28</v>
      </c>
      <c r="AC7" s="38">
        <v>99.24</v>
      </c>
      <c r="AD7" s="38">
        <v>95.59</v>
      </c>
      <c r="AE7" s="38">
        <v>96.83</v>
      </c>
      <c r="AF7" s="38">
        <v>100.94</v>
      </c>
      <c r="AG7" s="38">
        <v>100.85</v>
      </c>
      <c r="AH7" s="38">
        <v>102.13</v>
      </c>
      <c r="AI7" s="38">
        <v>102.38</v>
      </c>
      <c r="AJ7" s="38">
        <v>4.05</v>
      </c>
      <c r="AK7" s="38">
        <v>0</v>
      </c>
      <c r="AL7" s="38">
        <v>0</v>
      </c>
      <c r="AM7" s="38">
        <v>2.59</v>
      </c>
      <c r="AN7" s="38">
        <v>5.16</v>
      </c>
      <c r="AO7" s="38">
        <v>137.81</v>
      </c>
      <c r="AP7" s="38">
        <v>172.52</v>
      </c>
      <c r="AQ7" s="38">
        <v>101.85</v>
      </c>
      <c r="AR7" s="38">
        <v>110.77</v>
      </c>
      <c r="AS7" s="38">
        <v>109.51</v>
      </c>
      <c r="AT7" s="38">
        <v>102.97</v>
      </c>
      <c r="AU7" s="38">
        <v>148.81</v>
      </c>
      <c r="AV7" s="38">
        <v>9.02</v>
      </c>
      <c r="AW7" s="38">
        <v>8.76</v>
      </c>
      <c r="AX7" s="38">
        <v>9.86</v>
      </c>
      <c r="AY7" s="38">
        <v>18.059999999999999</v>
      </c>
      <c r="AZ7" s="38">
        <v>189.4</v>
      </c>
      <c r="BA7" s="38">
        <v>69.430000000000007</v>
      </c>
      <c r="BB7" s="38">
        <v>49.07</v>
      </c>
      <c r="BC7" s="38">
        <v>46.78</v>
      </c>
      <c r="BD7" s="38">
        <v>47.44</v>
      </c>
      <c r="BE7" s="38">
        <v>54.73</v>
      </c>
      <c r="BF7" s="38">
        <v>4732.66</v>
      </c>
      <c r="BG7" s="38">
        <v>4503.1400000000003</v>
      </c>
      <c r="BH7" s="38">
        <v>4114.97</v>
      </c>
      <c r="BI7" s="38">
        <v>3879.19</v>
      </c>
      <c r="BJ7" s="38">
        <v>3530.37</v>
      </c>
      <c r="BK7" s="38">
        <v>1554.05</v>
      </c>
      <c r="BL7" s="38">
        <v>1671.86</v>
      </c>
      <c r="BM7" s="38">
        <v>1434.89</v>
      </c>
      <c r="BN7" s="38">
        <v>1298.9100000000001</v>
      </c>
      <c r="BO7" s="38">
        <v>1243.71</v>
      </c>
      <c r="BP7" s="38">
        <v>1225.44</v>
      </c>
      <c r="BQ7" s="38">
        <v>37.51</v>
      </c>
      <c r="BR7" s="38">
        <v>37.82</v>
      </c>
      <c r="BS7" s="38">
        <v>47.72</v>
      </c>
      <c r="BT7" s="38">
        <v>47.47</v>
      </c>
      <c r="BU7" s="38">
        <v>89.62</v>
      </c>
      <c r="BV7" s="38">
        <v>53.01</v>
      </c>
      <c r="BW7" s="38">
        <v>50.54</v>
      </c>
      <c r="BX7" s="38">
        <v>66.22</v>
      </c>
      <c r="BY7" s="38">
        <v>69.87</v>
      </c>
      <c r="BZ7" s="38">
        <v>74.3</v>
      </c>
      <c r="CA7" s="38">
        <v>75.58</v>
      </c>
      <c r="CB7" s="38">
        <v>354.76</v>
      </c>
      <c r="CC7" s="38">
        <v>352.26</v>
      </c>
      <c r="CD7" s="38">
        <v>280.14999999999998</v>
      </c>
      <c r="CE7" s="38">
        <v>279.95999999999998</v>
      </c>
      <c r="CF7" s="38">
        <v>150</v>
      </c>
      <c r="CG7" s="38">
        <v>299.39</v>
      </c>
      <c r="CH7" s="38">
        <v>320.36</v>
      </c>
      <c r="CI7" s="38">
        <v>246.72</v>
      </c>
      <c r="CJ7" s="38">
        <v>234.96</v>
      </c>
      <c r="CK7" s="38">
        <v>221.81</v>
      </c>
      <c r="CL7" s="38">
        <v>215.23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36.200000000000003</v>
      </c>
      <c r="CS7" s="38">
        <v>34.74</v>
      </c>
      <c r="CT7" s="38">
        <v>41.35</v>
      </c>
      <c r="CU7" s="38">
        <v>42.9</v>
      </c>
      <c r="CV7" s="38">
        <v>43.36</v>
      </c>
      <c r="CW7" s="38">
        <v>42.66</v>
      </c>
      <c r="CX7" s="38">
        <v>80.67</v>
      </c>
      <c r="CY7" s="38">
        <v>81.489999999999995</v>
      </c>
      <c r="CZ7" s="38">
        <v>82.17</v>
      </c>
      <c r="DA7" s="38">
        <v>83.05</v>
      </c>
      <c r="DB7" s="38">
        <v>83.51</v>
      </c>
      <c r="DC7" s="38">
        <v>71.069999999999993</v>
      </c>
      <c r="DD7" s="38">
        <v>70.14</v>
      </c>
      <c r="DE7" s="38">
        <v>82.9</v>
      </c>
      <c r="DF7" s="38">
        <v>83.5</v>
      </c>
      <c r="DG7" s="38">
        <v>83.06</v>
      </c>
      <c r="DH7" s="38">
        <v>82.67</v>
      </c>
      <c r="DI7" s="38">
        <v>5.53</v>
      </c>
      <c r="DJ7" s="38">
        <v>9.61</v>
      </c>
      <c r="DK7" s="38">
        <v>11.99</v>
      </c>
      <c r="DL7" s="38">
        <v>14.27</v>
      </c>
      <c r="DM7" s="38">
        <v>16.510000000000002</v>
      </c>
      <c r="DN7" s="38">
        <v>6.66</v>
      </c>
      <c r="DO7" s="38">
        <v>14.53</v>
      </c>
      <c r="DP7" s="38">
        <v>22.79</v>
      </c>
      <c r="DQ7" s="38">
        <v>22.77</v>
      </c>
      <c r="DR7" s="38">
        <v>23.93</v>
      </c>
      <c r="DS7" s="38">
        <v>24.65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0.04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0.08</v>
      </c>
      <c r="EL7" s="38">
        <v>7.0000000000000007E-2</v>
      </c>
      <c r="EM7" s="38">
        <v>0.09</v>
      </c>
      <c r="EN7" s="38">
        <v>0.09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CL1708-022s</cp:lastModifiedBy>
  <cp:lastPrinted>2019-02-06T01:46:30Z</cp:lastPrinted>
  <dcterms:created xsi:type="dcterms:W3CDTF">2018-12-03T08:53:16Z</dcterms:created>
  <dcterms:modified xsi:type="dcterms:W3CDTF">2019-02-06T01:54:31Z</dcterms:modified>
  <cp:category/>
</cp:coreProperties>
</file>