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111414700\Desktop\03 公営企業\055_310115 公営企業に係る経営比較分析表（平成29年度決算）の分析等について（照会）\03 確認①\04 事務所→市町村課\農集\"/>
    </mc:Choice>
  </mc:AlternateContent>
  <workbookProtection workbookAlgorithmName="SHA-512" workbookHashValue="0dxn+aydadOlyGRNeryM3BrDBhfhBM23sokGXya4cNHQv5tPTsVCx5FKOQ5GgZeAuzsDAYh5EclyTlaQsvPPpw==" workbookSaltValue="/P0fpuE/AK2Xvr0kyqwklQ==" workbookSpinCount="100000" lockStructure="1"/>
  <bookViews>
    <workbookView xWindow="0" yWindow="0" windowWidth="20640" windowHeight="813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<sst xmlns="http://schemas.openxmlformats.org/spreadsheetml/2006/main" count="301" uniqueCount="122">
  <si>
    <t>経営比較分析表（平成29年度決算）</t>
  </si>
  <si>
    <t>事業CD</t>
    <rPh sb="0" eb="2">
      <t>ジギョウ</t>
    </rPh>
    <phoneticPr fontId="2"/>
  </si>
  <si>
    <t>業種CD</t>
    <rPh sb="0" eb="2">
      <t>ギョウシュ</t>
    </rPh>
    <phoneticPr fontId="2"/>
  </si>
  <si>
    <t>管理者の情報</t>
    <rPh sb="0" eb="3">
      <t>カンリシャ</t>
    </rPh>
    <rPh sb="4" eb="6">
      <t>ジョウホウ</t>
    </rPh>
    <phoneticPr fontId="2"/>
  </si>
  <si>
    <t>事業名</t>
  </si>
  <si>
    <t>1ヶ月20㎥当たり家庭料金</t>
    <rPh sb="2" eb="3">
      <t>ゲツ</t>
    </rPh>
    <rPh sb="6" eb="7">
      <t>ア</t>
    </rPh>
    <rPh sb="9" eb="11">
      <t>カテイ</t>
    </rPh>
    <rPh sb="11" eb="13">
      <t>リョウキン</t>
    </rPh>
    <phoneticPr fontId="2"/>
  </si>
  <si>
    <t>「料金水準の適切性」</t>
    <rPh sb="1" eb="3">
      <t>リョウキン</t>
    </rPh>
    <rPh sb="3" eb="5">
      <t>スイジュン</t>
    </rPh>
    <rPh sb="6" eb="8">
      <t>テキセツ</t>
    </rPh>
    <rPh sb="8" eb="9">
      <t>セイ</t>
    </rPh>
    <phoneticPr fontId="2"/>
  </si>
  <si>
    <t>経費回収率と経常収支比率が低いことから、発生する原価に対し適切な料金設定がされていないため、今後料金収入の見直し等の収入増加に向けた経営改善が必要であると云える。また、企業の持続性・安定性に課題があると考えられるため、今後更新投資の際には経費節減を目的としたスペックダウンやダウンサイジングの検討が必要と考えられる。経営戦略については平成31年度策定予定。</t>
    <rPh sb="0" eb="2">
      <t>ケイヒ</t>
    </rPh>
    <rPh sb="2" eb="4">
      <t>カイシュウ</t>
    </rPh>
    <rPh sb="4" eb="5">
      <t>リツ</t>
    </rPh>
    <rPh sb="6" eb="8">
      <t>ケイジョウ</t>
    </rPh>
    <rPh sb="8" eb="10">
      <t>シュウシ</t>
    </rPh>
    <rPh sb="10" eb="12">
      <t>ヒリツ</t>
    </rPh>
    <rPh sb="13" eb="14">
      <t>ヒク</t>
    </rPh>
    <rPh sb="20" eb="22">
      <t>ハッセイ</t>
    </rPh>
    <rPh sb="24" eb="26">
      <t>ゲンカ</t>
    </rPh>
    <rPh sb="27" eb="28">
      <t>タイ</t>
    </rPh>
    <rPh sb="29" eb="31">
      <t>テキセツ</t>
    </rPh>
    <rPh sb="32" eb="34">
      <t>リョウキン</t>
    </rPh>
    <rPh sb="34" eb="36">
      <t>セッテイ</t>
    </rPh>
    <rPh sb="46" eb="48">
      <t>コンゴ</t>
    </rPh>
    <rPh sb="48" eb="50">
      <t>リョウキン</t>
    </rPh>
    <rPh sb="77" eb="78">
      <t>イ</t>
    </rPh>
    <rPh sb="152" eb="153">
      <t>カンガ</t>
    </rPh>
    <rPh sb="158" eb="160">
      <t>ケイエイ</t>
    </rPh>
    <rPh sb="160" eb="162">
      <t>センリャク</t>
    </rPh>
    <rPh sb="167" eb="169">
      <t>ヘイセイ</t>
    </rPh>
    <rPh sb="171" eb="173">
      <t>ネンド</t>
    </rPh>
    <rPh sb="173" eb="175">
      <t>サクテイ</t>
    </rPh>
    <rPh sb="175" eb="177">
      <t>ヨテイ</t>
    </rPh>
    <phoneticPr fontId="2"/>
  </si>
  <si>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</si>
  <si>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</si>
  <si>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</si>
  <si>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</si>
  <si>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</si>
  <si>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</si>
  <si>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2"/>
  </si>
  <si>
    <t>類似団体区分</t>
    <rPh sb="4" eb="6">
      <t>クブン</t>
    </rPh>
    <phoneticPr fontId="2"/>
  </si>
  <si>
    <t>「経常損益」</t>
  </si>
  <si>
    <t>人口（人）</t>
    <rPh sb="0" eb="2">
      <t>ジンコウ</t>
    </rPh>
    <rPh sb="3" eb="4">
      <t>ヒト</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</si>
  <si>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</si>
  <si>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</si>
  <si>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</si>
  <si>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</si>
  <si>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</si>
  <si>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</si>
  <si>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</si>
  <si>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2"/>
  </si>
  <si>
    <t>普及率(％)</t>
  </si>
  <si>
    <t>1. 経営の健全性・効率性</t>
  </si>
  <si>
    <t>③流動比率(％)</t>
    <rPh sb="1" eb="3">
      <t>リュウドウ</t>
    </rPh>
    <rPh sb="3" eb="5">
      <t>ヒリツ</t>
    </rPh>
    <phoneticPr fontId="2"/>
  </si>
  <si>
    <t>有収率(％)</t>
    <rPh sb="0" eb="1">
      <t>ユウ</t>
    </rPh>
    <rPh sb="1" eb="3">
      <t>シュウリツ</t>
    </rPh>
    <phoneticPr fontId="2"/>
  </si>
  <si>
    <t>処理区域内人口(人)</t>
    <rPh sb="0" eb="2">
      <t>ショリ</t>
    </rPh>
    <rPh sb="2" eb="5">
      <t>クイキナイ</t>
    </rPh>
    <phoneticPr fontId="2"/>
  </si>
  <si>
    <t>「費用の効率性」</t>
    <rPh sb="1" eb="3">
      <t>ヒヨウ</t>
    </rPh>
    <rPh sb="4" eb="6">
      <t>コウリツ</t>
    </rPh>
    <rPh sb="6" eb="7">
      <t>セイ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</si>
  <si>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</si>
  <si>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t>年度</t>
    <rPh sb="0" eb="2">
      <t>ネンド</t>
    </rPh>
    <phoneticPr fontId="2"/>
  </si>
  <si>
    <t>1⑧</t>
  </si>
  <si>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</si>
  <si>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</si>
  <si>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t>
  </si>
  <si>
    <t>2①</t>
  </si>
  <si>
    <t>類似団体平均値（平均値）</t>
  </si>
  <si>
    <t>【】</t>
  </si>
  <si>
    <t>項番</t>
    <rPh sb="0" eb="2">
      <t>コウバン</t>
    </rPh>
    <phoneticPr fontId="2"/>
  </si>
  <si>
    <t>「債務残高」</t>
    <rPh sb="1" eb="3">
      <t>サイム</t>
    </rPh>
    <rPh sb="3" eb="5">
      <t>ザンダカ</t>
    </rPh>
    <phoneticPr fontId="2"/>
  </si>
  <si>
    <t>比率(N-3)</t>
    <rPh sb="0" eb="2">
      <t>ヒリツ</t>
    </rPh>
    <phoneticPr fontId="2"/>
  </si>
  <si>
    <t>平成29年度全国平均</t>
  </si>
  <si>
    <t>「施設の効率性」</t>
    <rPh sb="1" eb="3">
      <t>シセツ</t>
    </rPh>
    <rPh sb="4" eb="6">
      <t>コウリツ</t>
    </rPh>
    <rPh sb="6" eb="7">
      <t>セイ</t>
    </rPh>
    <phoneticPr fontId="2"/>
  </si>
  <si>
    <t>分析欄</t>
    <rPh sb="0" eb="2">
      <t>ブンセキ</t>
    </rPh>
    <rPh sb="2" eb="3">
      <t>ラン</t>
    </rPh>
    <phoneticPr fontId="2"/>
  </si>
  <si>
    <t>1. 経営の健全性・効率性について</t>
  </si>
  <si>
    <t>「累積欠損」</t>
    <rPh sb="1" eb="3">
      <t>ルイセキ</t>
    </rPh>
    <rPh sb="3" eb="5">
      <t>ケッソン</t>
    </rPh>
    <phoneticPr fontId="2"/>
  </si>
  <si>
    <t>業務CD</t>
    <rPh sb="0" eb="2">
      <t>ギョウム</t>
    </rPh>
    <phoneticPr fontId="2"/>
  </si>
  <si>
    <t>「支払能力」</t>
  </si>
  <si>
    <t>1④</t>
  </si>
  <si>
    <t>2. 老朽化の状況について</t>
  </si>
  <si>
    <t>「使用料対象の捕捉」</t>
    <rPh sb="1" eb="4">
      <t>シヨウリョウ</t>
    </rPh>
    <rPh sb="4" eb="6">
      <t>タイショウ</t>
    </rPh>
    <rPh sb="7" eb="9">
      <t>ホソク</t>
    </rPh>
    <phoneticPr fontId="2"/>
  </si>
  <si>
    <t>基本情報</t>
    <rPh sb="0" eb="2">
      <t>キホン</t>
    </rPh>
    <rPh sb="2" eb="4">
      <t>ジョウホウ</t>
    </rPh>
    <phoneticPr fontId="2"/>
  </si>
  <si>
    <t>「施設全体の減価償却の状況」</t>
    <rPh sb="1" eb="3">
      <t>シセツ</t>
    </rPh>
    <rPh sb="3" eb="5">
      <t>ゼンタイ</t>
    </rPh>
    <rPh sb="6" eb="8">
      <t>ゲンカ</t>
    </rPh>
    <rPh sb="8" eb="10">
      <t>ショウキャク</t>
    </rPh>
    <rPh sb="11" eb="13">
      <t>ジョウキョウ</t>
    </rPh>
    <phoneticPr fontId="2"/>
  </si>
  <si>
    <t>2③</t>
  </si>
  <si>
    <t>「管渠の経年化の状況」</t>
    <rPh sb="4" eb="7">
      <t>ケイネンカ</t>
    </rPh>
    <rPh sb="8" eb="10">
      <t>ジョウキョウ</t>
    </rPh>
    <phoneticPr fontId="2"/>
  </si>
  <si>
    <t>「管渠の更新投資・老朽化対策の実施状況」</t>
    <rPh sb="4" eb="6">
      <t>コウシン</t>
    </rPh>
    <rPh sb="6" eb="8">
      <t>トウシ</t>
    </rPh>
    <rPh sb="9" eb="12">
      <t>ロウキュウカ</t>
    </rPh>
    <rPh sb="12" eb="14">
      <t>タイサク</t>
    </rPh>
    <rPh sb="15" eb="17">
      <t>ジッシ</t>
    </rPh>
    <rPh sb="17" eb="19">
      <t>ジョウキョウ</t>
    </rPh>
    <phoneticPr fontId="2"/>
  </si>
  <si>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</si>
  <si>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</si>
  <si>
    <t>下水道事業(法適用)</t>
    <rPh sb="3" eb="5">
      <t>ジギョウ</t>
    </rPh>
    <rPh sb="6" eb="7">
      <t>ホウ</t>
    </rPh>
    <rPh sb="7" eb="9">
      <t>テキヨウ</t>
    </rPh>
    <phoneticPr fontId="2"/>
  </si>
  <si>
    <t>全国平均</t>
    <rPh sb="0" eb="2">
      <t>ゼンコク</t>
    </rPh>
    <rPh sb="2" eb="4">
      <t>ヘイキン</t>
    </rPh>
    <phoneticPr fontId="2"/>
  </si>
  <si>
    <t>1①</t>
  </si>
  <si>
    <t>1②</t>
  </si>
  <si>
    <t>1③</t>
  </si>
  <si>
    <t>1⑥</t>
  </si>
  <si>
    <t>1⑦</t>
  </si>
  <si>
    <t>2②</t>
  </si>
  <si>
    <t>都道府県名</t>
    <rPh sb="0" eb="4">
      <t>トドウフケン</t>
    </rPh>
    <rPh sb="4" eb="5">
      <t>メイ</t>
    </rPh>
    <phoneticPr fontId="2"/>
  </si>
  <si>
    <t>団体CD</t>
    <rPh sb="0" eb="2">
      <t>ダンタイ</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</si>
  <si>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</si>
  <si>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</si>
  <si>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</si>
  <si>
    <t>②累積欠損金比率(％)</t>
  </si>
  <si>
    <t>④企業債残高対事業規模比率(％)</t>
  </si>
  <si>
    <t>⑤経費回収率(％)</t>
  </si>
  <si>
    <t>⑥汚水処理原価(円)</t>
    <rPh sb="1" eb="3">
      <t>オスイ</t>
    </rPh>
    <rPh sb="3" eb="5">
      <t>ショリ</t>
    </rPh>
    <rPh sb="5" eb="7">
      <t>ゲンカ</t>
    </rPh>
    <rPh sb="8" eb="9">
      <t>エン</t>
    </rPh>
    <phoneticPr fontId="2"/>
  </si>
  <si>
    <t>人口密度</t>
    <rPh sb="0" eb="2">
      <t>ジンコウ</t>
    </rPh>
    <rPh sb="2" eb="4">
      <t>ミツド</t>
    </rPh>
    <phoneticPr fontId="2"/>
  </si>
  <si>
    <t>⑦施設利用率(％)</t>
    <rPh sb="1" eb="3">
      <t>シセツ</t>
    </rPh>
    <rPh sb="3" eb="6">
      <t>リヨウリツ</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</si>
  <si>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</si>
  <si>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</si>
  <si>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</si>
  <si>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</si>
  <si>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</si>
  <si>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</si>
  <si>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</si>
  <si>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</si>
  <si>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</si>
  <si>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</si>
  <si>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</si>
  <si>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</si>
  <si>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</si>
  <si>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</si>
  <si>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</si>
  <si>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</si>
  <si>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</si>
  <si>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</si>
  <si>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</si>
  <si>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</si>
  <si>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</si>
  <si>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</si>
  <si>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</si>
  <si>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</si>
  <si>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</si>
  <si>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</si>
  <si>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</si>
  <si>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</si>
  <si>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</si>
  <si>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法適用</t>
  </si>
  <si>
    <t>下水道事業</t>
  </si>
  <si>
    <t>農業集落排水</t>
  </si>
  <si>
    <t>F2</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</si>
  <si>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</si>
  <si>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</si>
  <si>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</si>
  <si>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</si>
  <si>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</si>
  <si>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</si>
  <si>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</si>
  <si>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①有形固定資産減価償却率は類似団体と比べ低くなっている。
③管渠改善率も類似団体と比べ低くなっている。
これらにより、現状施設の改築等の必要性は低いと云えるが、今後迎える改築に向けた財源の確保や長期的な投資計画の検討が必要と考えられる。</t>
  </si>
  <si>
    <t>①経常収支比率は使用料改定による収入の増加等により昨年度から5.98％上昇しているが、類似団体平均をやや下回っている。100％に満たず収支が赤字であるため、料金収入の見直し等の収入増加に向けた経営改善が必要であると考えられる。
②累積欠損金比率は本来期首の繰越欠損金に充てるべき引継現金を誤って資本金に充てていたものを修正したことにより、昨年度から53.27％減少したが、類似団体平均を大きく上回っている。これは期首から発生している累積欠損金の影響が大きい。また、収入不足が要因の一つであると考えられるため、料金収入の見直し等により収入増加を図り、黒字への転換が必要となる。
③流動比率は現金預金の増加により昨年度から44.7％上昇しており、類似団体平均を上回っている。
④企業債残高対事業規模比率は企業債残高の減少により昨年度から328.34％低下したが、未だ類似団体と比較して高く企業の持続性・安定性に課題があると考えられる。
⑤経費回収率は使用料改定による収入の増加等により昨年度から6.78％上昇している。
⑥汚水処理原価は新規接続者の増加による有収水量の増加により15.69円減少している。
⑧水洗化率は新規接続者の増加により昨年度より3.22％上昇している。今後100％を目指し水洗化率向上の取組が必要であると考える。</t>
    <rPh sb="8" eb="11">
      <t>シヨウリョウ</t>
    </rPh>
    <rPh sb="11" eb="13">
      <t>カイテイ</t>
    </rPh>
    <rPh sb="16" eb="18">
      <t>シュウニュウ</t>
    </rPh>
    <rPh sb="19" eb="21">
      <t>ゾウカ</t>
    </rPh>
    <rPh sb="21" eb="22">
      <t>トウ</t>
    </rPh>
    <rPh sb="25" eb="28">
      <t>サクネンド</t>
    </rPh>
    <rPh sb="35" eb="37">
      <t>ジョウショウ</t>
    </rPh>
    <rPh sb="43" eb="45">
      <t>ルイジ</t>
    </rPh>
    <rPh sb="45" eb="47">
      <t>ダンタイ</t>
    </rPh>
    <rPh sb="47" eb="49">
      <t>ヘイキン</t>
    </rPh>
    <rPh sb="52" eb="54">
      <t>シタマワ</t>
    </rPh>
    <rPh sb="123" eb="125">
      <t>ホンライ</t>
    </rPh>
    <rPh sb="125" eb="127">
      <t>キシュ</t>
    </rPh>
    <rPh sb="128" eb="130">
      <t>クリコ</t>
    </rPh>
    <rPh sb="130" eb="133">
      <t>ケッソンキン</t>
    </rPh>
    <rPh sb="134" eb="135">
      <t>ア</t>
    </rPh>
    <rPh sb="139" eb="140">
      <t>ヒ</t>
    </rPh>
    <rPh sb="140" eb="141">
      <t>ツ</t>
    </rPh>
    <rPh sb="141" eb="143">
      <t>ゲンキン</t>
    </rPh>
    <rPh sb="144" eb="145">
      <t>アヤマ</t>
    </rPh>
    <rPh sb="147" eb="150">
      <t>シホンキン</t>
    </rPh>
    <rPh sb="151" eb="152">
      <t>ア</t>
    </rPh>
    <rPh sb="159" eb="161">
      <t>シュウセイ</t>
    </rPh>
    <rPh sb="169" eb="172">
      <t>サクネンド</t>
    </rPh>
    <rPh sb="180" eb="182">
      <t>ゲンショウ</t>
    </rPh>
    <rPh sb="186" eb="188">
      <t>ルイジ</t>
    </rPh>
    <rPh sb="188" eb="190">
      <t>ダンタイ</t>
    </rPh>
    <rPh sb="190" eb="192">
      <t>ヘイキン</t>
    </rPh>
    <rPh sb="193" eb="194">
      <t>オオ</t>
    </rPh>
    <rPh sb="196" eb="198">
      <t>ウワマワ</t>
    </rPh>
    <rPh sb="222" eb="224">
      <t>エイキョウ</t>
    </rPh>
    <rPh sb="225" eb="226">
      <t>オオ</t>
    </rPh>
    <rPh sb="281" eb="283">
      <t>ヒツヨウ</t>
    </rPh>
    <rPh sb="291" eb="293">
      <t>ヒリツ</t>
    </rPh>
    <rPh sb="294" eb="296">
      <t>ゲンキン</t>
    </rPh>
    <rPh sb="296" eb="298">
      <t>ヨキン</t>
    </rPh>
    <rPh sb="299" eb="301">
      <t>ゾウカ</t>
    </rPh>
    <rPh sb="304" eb="307">
      <t>サクネンド</t>
    </rPh>
    <rPh sb="314" eb="316">
      <t>ジョウショウ</t>
    </rPh>
    <rPh sb="321" eb="323">
      <t>ルイジ</t>
    </rPh>
    <rPh sb="323" eb="325">
      <t>ダンタイ</t>
    </rPh>
    <rPh sb="325" eb="327">
      <t>ヘイキン</t>
    </rPh>
    <rPh sb="328" eb="330">
      <t>ウワマワ</t>
    </rPh>
    <rPh sb="350" eb="353">
      <t>キギョウサイ</t>
    </rPh>
    <rPh sb="353" eb="355">
      <t>ザンダカ</t>
    </rPh>
    <rPh sb="356" eb="358">
      <t>ゲンショウ</t>
    </rPh>
    <rPh sb="361" eb="364">
      <t>サクネンド</t>
    </rPh>
    <rPh sb="373" eb="375">
      <t>テイカ</t>
    </rPh>
    <rPh sb="379" eb="380">
      <t>イマ</t>
    </rPh>
    <rPh sb="440" eb="443">
      <t>サクネンド</t>
    </rPh>
    <rPh sb="450" eb="452">
      <t>ジョウショウ</t>
    </rPh>
    <rPh sb="459" eb="461">
      <t>オスイ</t>
    </rPh>
    <rPh sb="461" eb="463">
      <t>ショリ</t>
    </rPh>
    <rPh sb="463" eb="465">
      <t>ゲンカ</t>
    </rPh>
    <rPh sb="466" eb="468">
      <t>シンキ</t>
    </rPh>
    <rPh sb="468" eb="470">
      <t>セツゾク</t>
    </rPh>
    <rPh sb="470" eb="471">
      <t>シャ</t>
    </rPh>
    <rPh sb="472" eb="474">
      <t>ゾウカ</t>
    </rPh>
    <rPh sb="477" eb="479">
      <t>ユウシュウ</t>
    </rPh>
    <rPh sb="479" eb="481">
      <t>スイリョウ</t>
    </rPh>
    <rPh sb="482" eb="483">
      <t>ゾウ</t>
    </rPh>
    <rPh sb="483" eb="484">
      <t>カ</t>
    </rPh>
    <rPh sb="492" eb="493">
      <t>エン</t>
    </rPh>
    <rPh sb="493" eb="495">
      <t>ゲンショウ</t>
    </rPh>
    <rPh sb="518" eb="521">
      <t>サクネンド</t>
    </rPh>
    <rPh sb="528" eb="530">
      <t>ジョウショウ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</si>
</sst>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11"/>
      <color theme="1"/>
      <name val="ＭＳ Ｐ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4"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4" fillId="0" borderId="1" xfId="0" applyFont="1" applyBorder="1">
      <alignment vertical="center"/>
    </xf>
    <xf numFmtId="0" fontId="9" fillId="0" borderId="0" xfId="0" applyFont="1">
      <alignment vertical="center"/>
    </xf>
    <xf numFmtId="0" fontId="10"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6" fillId="0" borderId="6" xfId="0"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1" fillId="0" borderId="8" xfId="0" applyFont="1" applyBorder="1" applyAlignment="1">
      <alignment vertical="center"/>
    </xf>
    <xf numFmtId="0" fontId="12" fillId="0" borderId="8" xfId="0" applyFont="1" applyBorder="1" applyAlignment="1">
      <alignment vertical="center"/>
    </xf>
    <xf numFmtId="0" fontId="3"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79" fontId="0" fillId="0" borderId="0" xfId="0" applyNumberFormat="1">
      <alignment vertical="center"/>
    </xf>
    <xf numFmtId="0" fontId="7" fillId="0" borderId="0" xfId="0" applyFont="1">
      <alignment vertical="center"/>
    </xf>
    <xf numFmtId="177" fontId="0" fillId="5" borderId="2" xfId="2" applyNumberFormat="1" applyFont="1" applyFill="1" applyBorder="1" applyAlignment="1">
      <alignment vertical="center" shrinkToFit="1"/>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shrinkToFit="1"/>
      <protection hidden="1"/>
    </xf>
    <xf numFmtId="0" fontId="12" fillId="0" borderId="4" xfId="0" applyFont="1" applyBorder="1" applyAlignment="1">
      <alignment horizontal="center" vertical="center"/>
    </xf>
    <xf numFmtId="0" fontId="12" fillId="0" borderId="0" xfId="0" applyFont="1" applyBorder="1" applyAlignment="1">
      <alignment horizontal="center" vertical="center"/>
    </xf>
    <xf numFmtId="178"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3" fillId="0" borderId="0" xfId="0" applyFont="1" applyBorder="1" applyAlignment="1">
      <alignment horizontal="center" vertical="center"/>
    </xf>
    <xf numFmtId="0" fontId="4" fillId="0" borderId="4"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8"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54-4145-B813-A90DC4886326}"/>
            </c:ext>
          </c:extLst>
        </c:ser>
        <c:dLbls>
          <c:showLegendKey val="0"/>
          <c:showVal val="0"/>
          <c:showCatName val="0"/>
          <c:showSerName val="0"/>
          <c:showPercent val="0"/>
          <c:showBubbleSize val="0"/>
        </c:dLbls>
        <c:gapWidth val="150"/>
        <c:axId val="52377472"/>
        <c:axId val="523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2.0499999999999998</c:v>
                </c:pt>
                <c:pt idx="4">
                  <c:v>0.01</c:v>
                </c:pt>
              </c:numCache>
            </c:numRef>
          </c:val>
          <c:smooth val="0"/>
          <c:extLst>
            <c:ext xmlns:c16="http://schemas.microsoft.com/office/drawing/2014/chart" uri="{C3380CC4-5D6E-409C-BE32-E72D297353CC}">
              <c16:uniqueId val="{00000001-0C54-4145-B813-A90DC4886326}"/>
            </c:ext>
          </c:extLst>
        </c:ser>
        <c:dLbls>
          <c:showLegendKey val="0"/>
          <c:showVal val="0"/>
          <c:showCatName val="0"/>
          <c:showSerName val="0"/>
          <c:showPercent val="0"/>
          <c:showBubbleSize val="0"/>
        </c:dLbls>
        <c:marker val="1"/>
        <c:smooth val="0"/>
        <c:axId val="52377472"/>
        <c:axId val="52379008"/>
      </c:lineChart>
      <c:dateAx>
        <c:axId val="52377472"/>
        <c:scaling>
          <c:orientation val="minMax"/>
        </c:scaling>
        <c:delete val="1"/>
        <c:axPos val="b"/>
        <c:numFmt formatCode="ge" sourceLinked="1"/>
        <c:majorTickMark val="none"/>
        <c:minorTickMark val="none"/>
        <c:tickLblPos val="none"/>
        <c:crossAx val="52379008"/>
        <c:crosses val="autoZero"/>
        <c:auto val="1"/>
        <c:lblOffset val="100"/>
        <c:baseTimeUnit val="years"/>
      </c:dateAx>
      <c:valAx>
        <c:axId val="523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237747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50.12</c:v>
                </c:pt>
                <c:pt idx="4">
                  <c:v>53.28</c:v>
                </c:pt>
              </c:numCache>
            </c:numRef>
          </c:val>
          <c:extLst>
            <c:ext xmlns:c16="http://schemas.microsoft.com/office/drawing/2014/chart" uri="{C3380CC4-5D6E-409C-BE32-E72D297353CC}">
              <c16:uniqueId val="{00000000-58E2-42B3-8841-D90FA6E10B95}"/>
            </c:ext>
          </c:extLst>
        </c:ser>
        <c:dLbls>
          <c:showLegendKey val="0"/>
          <c:showVal val="0"/>
          <c:showCatName val="0"/>
          <c:showSerName val="0"/>
          <c:showPercent val="0"/>
          <c:showBubbleSize val="0"/>
        </c:dLbls>
        <c:gapWidth val="150"/>
        <c:axId val="170407424"/>
        <c:axId val="1704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60.65</c:v>
                </c:pt>
                <c:pt idx="4">
                  <c:v>51.75</c:v>
                </c:pt>
              </c:numCache>
            </c:numRef>
          </c:val>
          <c:smooth val="0"/>
          <c:extLst>
            <c:ext xmlns:c16="http://schemas.microsoft.com/office/drawing/2014/chart" uri="{C3380CC4-5D6E-409C-BE32-E72D297353CC}">
              <c16:uniqueId val="{00000001-58E2-42B3-8841-D90FA6E10B95}"/>
            </c:ext>
          </c:extLst>
        </c:ser>
        <c:dLbls>
          <c:showLegendKey val="0"/>
          <c:showVal val="0"/>
          <c:showCatName val="0"/>
          <c:showSerName val="0"/>
          <c:showPercent val="0"/>
          <c:showBubbleSize val="0"/>
        </c:dLbls>
        <c:marker val="1"/>
        <c:smooth val="0"/>
        <c:axId val="170407424"/>
        <c:axId val="170408960"/>
      </c:lineChart>
      <c:dateAx>
        <c:axId val="170407424"/>
        <c:scaling>
          <c:orientation val="minMax"/>
        </c:scaling>
        <c:delete val="1"/>
        <c:axPos val="b"/>
        <c:numFmt formatCode="ge" sourceLinked="1"/>
        <c:majorTickMark val="none"/>
        <c:minorTickMark val="none"/>
        <c:tickLblPos val="none"/>
        <c:crossAx val="170408960"/>
        <c:crosses val="autoZero"/>
        <c:auto val="1"/>
        <c:lblOffset val="100"/>
        <c:baseTimeUnit val="years"/>
      </c:dateAx>
      <c:valAx>
        <c:axId val="1704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7040742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84.9</c:v>
                </c:pt>
                <c:pt idx="4">
                  <c:v>88.12</c:v>
                </c:pt>
              </c:numCache>
            </c:numRef>
          </c:val>
          <c:extLst>
            <c:ext xmlns:c16="http://schemas.microsoft.com/office/drawing/2014/chart" uri="{C3380CC4-5D6E-409C-BE32-E72D297353CC}">
              <c16:uniqueId val="{00000000-EA1E-4E66-B47C-2F1EDE5D7EAD}"/>
            </c:ext>
          </c:extLst>
        </c:ser>
        <c:dLbls>
          <c:showLegendKey val="0"/>
          <c:showVal val="0"/>
          <c:showCatName val="0"/>
          <c:showSerName val="0"/>
          <c:showPercent val="0"/>
          <c:showBubbleSize val="0"/>
        </c:dLbls>
        <c:gapWidth val="150"/>
        <c:axId val="170453248"/>
        <c:axId val="17046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84.58</c:v>
                </c:pt>
                <c:pt idx="4">
                  <c:v>84.84</c:v>
                </c:pt>
              </c:numCache>
            </c:numRef>
          </c:val>
          <c:smooth val="0"/>
          <c:extLst>
            <c:ext xmlns:c16="http://schemas.microsoft.com/office/drawing/2014/chart" uri="{C3380CC4-5D6E-409C-BE32-E72D297353CC}">
              <c16:uniqueId val="{00000001-EA1E-4E66-B47C-2F1EDE5D7EAD}"/>
            </c:ext>
          </c:extLst>
        </c:ser>
        <c:dLbls>
          <c:showLegendKey val="0"/>
          <c:showVal val="0"/>
          <c:showCatName val="0"/>
          <c:showSerName val="0"/>
          <c:showPercent val="0"/>
          <c:showBubbleSize val="0"/>
        </c:dLbls>
        <c:marker val="1"/>
        <c:smooth val="0"/>
        <c:axId val="170453248"/>
        <c:axId val="170463232"/>
      </c:lineChart>
      <c:dateAx>
        <c:axId val="170453248"/>
        <c:scaling>
          <c:orientation val="minMax"/>
        </c:scaling>
        <c:delete val="1"/>
        <c:axPos val="b"/>
        <c:numFmt formatCode="ge" sourceLinked="1"/>
        <c:majorTickMark val="none"/>
        <c:minorTickMark val="none"/>
        <c:tickLblPos val="none"/>
        <c:crossAx val="170463232"/>
        <c:crosses val="autoZero"/>
        <c:auto val="1"/>
        <c:lblOffset val="100"/>
        <c:baseTimeUnit val="years"/>
      </c:dateAx>
      <c:valAx>
        <c:axId val="1704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7045324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92.22</c:v>
                </c:pt>
                <c:pt idx="4">
                  <c:v>98.2</c:v>
                </c:pt>
              </c:numCache>
            </c:numRef>
          </c:val>
          <c:extLst>
            <c:ext xmlns:c16="http://schemas.microsoft.com/office/drawing/2014/chart" uri="{C3380CC4-5D6E-409C-BE32-E72D297353CC}">
              <c16:uniqueId val="{00000000-0F98-4EDF-8E61-E4EB40A07321}"/>
            </c:ext>
          </c:extLst>
        </c:ser>
        <c:dLbls>
          <c:showLegendKey val="0"/>
          <c:showVal val="0"/>
          <c:showCatName val="0"/>
          <c:showSerName val="0"/>
          <c:showPercent val="0"/>
          <c:showBubbleSize val="0"/>
        </c:dLbls>
        <c:gapWidth val="150"/>
        <c:axId val="52419200"/>
        <c:axId val="1641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99.66</c:v>
                </c:pt>
                <c:pt idx="4">
                  <c:v>100.95</c:v>
                </c:pt>
              </c:numCache>
            </c:numRef>
          </c:val>
          <c:smooth val="0"/>
          <c:extLst>
            <c:ext xmlns:c16="http://schemas.microsoft.com/office/drawing/2014/chart" uri="{C3380CC4-5D6E-409C-BE32-E72D297353CC}">
              <c16:uniqueId val="{00000001-0F98-4EDF-8E61-E4EB40A07321}"/>
            </c:ext>
          </c:extLst>
        </c:ser>
        <c:dLbls>
          <c:showLegendKey val="0"/>
          <c:showVal val="0"/>
          <c:showCatName val="0"/>
          <c:showSerName val="0"/>
          <c:showPercent val="0"/>
          <c:showBubbleSize val="0"/>
        </c:dLbls>
        <c:marker val="1"/>
        <c:smooth val="0"/>
        <c:axId val="52419200"/>
        <c:axId val="164102528"/>
      </c:lineChart>
      <c:dateAx>
        <c:axId val="52419200"/>
        <c:scaling>
          <c:orientation val="minMax"/>
        </c:scaling>
        <c:delete val="1"/>
        <c:axPos val="b"/>
        <c:numFmt formatCode="ge" sourceLinked="1"/>
        <c:majorTickMark val="none"/>
        <c:minorTickMark val="none"/>
        <c:tickLblPos val="none"/>
        <c:crossAx val="164102528"/>
        <c:crosses val="autoZero"/>
        <c:auto val="1"/>
        <c:lblOffset val="100"/>
        <c:baseTimeUnit val="years"/>
      </c:dateAx>
      <c:valAx>
        <c:axId val="1641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241920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3.25</c:v>
                </c:pt>
                <c:pt idx="4">
                  <c:v>6.48</c:v>
                </c:pt>
              </c:numCache>
            </c:numRef>
          </c:val>
          <c:extLst>
            <c:ext xmlns:c16="http://schemas.microsoft.com/office/drawing/2014/chart" uri="{C3380CC4-5D6E-409C-BE32-E72D297353CC}">
              <c16:uniqueId val="{00000000-76D8-4FA5-8126-69A13E7BCB80}"/>
            </c:ext>
          </c:extLst>
        </c:ser>
        <c:dLbls>
          <c:showLegendKey val="0"/>
          <c:showVal val="0"/>
          <c:showCatName val="0"/>
          <c:showSerName val="0"/>
          <c:showPercent val="0"/>
          <c:showBubbleSize val="0"/>
        </c:dLbls>
        <c:gapWidth val="150"/>
        <c:axId val="164126080"/>
        <c:axId val="1641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22.9</c:v>
                </c:pt>
                <c:pt idx="4">
                  <c:v>24.87</c:v>
                </c:pt>
              </c:numCache>
            </c:numRef>
          </c:val>
          <c:smooth val="0"/>
          <c:extLst>
            <c:ext xmlns:c16="http://schemas.microsoft.com/office/drawing/2014/chart" uri="{C3380CC4-5D6E-409C-BE32-E72D297353CC}">
              <c16:uniqueId val="{00000001-76D8-4FA5-8126-69A13E7BCB80}"/>
            </c:ext>
          </c:extLst>
        </c:ser>
        <c:dLbls>
          <c:showLegendKey val="0"/>
          <c:showVal val="0"/>
          <c:showCatName val="0"/>
          <c:showSerName val="0"/>
          <c:showPercent val="0"/>
          <c:showBubbleSize val="0"/>
        </c:dLbls>
        <c:marker val="1"/>
        <c:smooth val="0"/>
        <c:axId val="164126080"/>
        <c:axId val="164136064"/>
      </c:lineChart>
      <c:dateAx>
        <c:axId val="164126080"/>
        <c:scaling>
          <c:orientation val="minMax"/>
        </c:scaling>
        <c:delete val="1"/>
        <c:axPos val="b"/>
        <c:numFmt formatCode="ge" sourceLinked="1"/>
        <c:majorTickMark val="none"/>
        <c:minorTickMark val="none"/>
        <c:tickLblPos val="none"/>
        <c:crossAx val="164136064"/>
        <c:crosses val="autoZero"/>
        <c:auto val="1"/>
        <c:lblOffset val="100"/>
        <c:baseTimeUnit val="years"/>
      </c:dateAx>
      <c:valAx>
        <c:axId val="1641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6412608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1E-40FD-B29B-6F4B22DF57BC}"/>
            </c:ext>
          </c:extLst>
        </c:ser>
        <c:dLbls>
          <c:showLegendKey val="0"/>
          <c:showVal val="0"/>
          <c:showCatName val="0"/>
          <c:showSerName val="0"/>
          <c:showPercent val="0"/>
          <c:showBubbleSize val="0"/>
        </c:dLbls>
        <c:gapWidth val="150"/>
        <c:axId val="164165504"/>
        <c:axId val="16416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01E-40FD-B29B-6F4B22DF57BC}"/>
            </c:ext>
          </c:extLst>
        </c:ser>
        <c:dLbls>
          <c:showLegendKey val="0"/>
          <c:showVal val="0"/>
          <c:showCatName val="0"/>
          <c:showSerName val="0"/>
          <c:showPercent val="0"/>
          <c:showBubbleSize val="0"/>
        </c:dLbls>
        <c:marker val="1"/>
        <c:smooth val="0"/>
        <c:axId val="164165504"/>
        <c:axId val="164167040"/>
      </c:lineChart>
      <c:dateAx>
        <c:axId val="164165504"/>
        <c:scaling>
          <c:orientation val="minMax"/>
        </c:scaling>
        <c:delete val="1"/>
        <c:axPos val="b"/>
        <c:numFmt formatCode="ge" sourceLinked="1"/>
        <c:majorTickMark val="none"/>
        <c:minorTickMark val="none"/>
        <c:tickLblPos val="none"/>
        <c:crossAx val="164167040"/>
        <c:crosses val="autoZero"/>
        <c:auto val="1"/>
        <c:lblOffset val="100"/>
        <c:baseTimeUnit val="years"/>
      </c:dateAx>
      <c:valAx>
        <c:axId val="1641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641655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356.56</c:v>
                </c:pt>
                <c:pt idx="4">
                  <c:v>303.29000000000002</c:v>
                </c:pt>
              </c:numCache>
            </c:numRef>
          </c:val>
          <c:extLst>
            <c:ext xmlns:c16="http://schemas.microsoft.com/office/drawing/2014/chart" uri="{C3380CC4-5D6E-409C-BE32-E72D297353CC}">
              <c16:uniqueId val="{00000000-3CF0-474C-A0D4-730BB7C4EA9C}"/>
            </c:ext>
          </c:extLst>
        </c:ser>
        <c:dLbls>
          <c:showLegendKey val="0"/>
          <c:showVal val="0"/>
          <c:showCatName val="0"/>
          <c:showSerName val="0"/>
          <c:showPercent val="0"/>
          <c:showBubbleSize val="0"/>
        </c:dLbls>
        <c:gapWidth val="150"/>
        <c:axId val="164281344"/>
        <c:axId val="1642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225.39</c:v>
                </c:pt>
                <c:pt idx="4">
                  <c:v>224.04</c:v>
                </c:pt>
              </c:numCache>
            </c:numRef>
          </c:val>
          <c:smooth val="0"/>
          <c:extLst>
            <c:ext xmlns:c16="http://schemas.microsoft.com/office/drawing/2014/chart" uri="{C3380CC4-5D6E-409C-BE32-E72D297353CC}">
              <c16:uniqueId val="{00000001-3CF0-474C-A0D4-730BB7C4EA9C}"/>
            </c:ext>
          </c:extLst>
        </c:ser>
        <c:dLbls>
          <c:showLegendKey val="0"/>
          <c:showVal val="0"/>
          <c:showCatName val="0"/>
          <c:showSerName val="0"/>
          <c:showPercent val="0"/>
          <c:showBubbleSize val="0"/>
        </c:dLbls>
        <c:marker val="1"/>
        <c:smooth val="0"/>
        <c:axId val="164281344"/>
        <c:axId val="164287232"/>
      </c:lineChart>
      <c:dateAx>
        <c:axId val="164281344"/>
        <c:scaling>
          <c:orientation val="minMax"/>
        </c:scaling>
        <c:delete val="1"/>
        <c:axPos val="b"/>
        <c:numFmt formatCode="ge" sourceLinked="1"/>
        <c:majorTickMark val="none"/>
        <c:minorTickMark val="none"/>
        <c:tickLblPos val="none"/>
        <c:crossAx val="164287232"/>
        <c:crosses val="autoZero"/>
        <c:auto val="1"/>
        <c:lblOffset val="100"/>
        <c:baseTimeUnit val="years"/>
      </c:dateAx>
      <c:valAx>
        <c:axId val="1642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6428134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61.76</c:v>
                </c:pt>
                <c:pt idx="4">
                  <c:v>106.46</c:v>
                </c:pt>
              </c:numCache>
            </c:numRef>
          </c:val>
          <c:extLst>
            <c:ext xmlns:c16="http://schemas.microsoft.com/office/drawing/2014/chart" uri="{C3380CC4-5D6E-409C-BE32-E72D297353CC}">
              <c16:uniqueId val="{00000000-1831-416E-A8BA-D6605B3786BD}"/>
            </c:ext>
          </c:extLst>
        </c:ser>
        <c:dLbls>
          <c:showLegendKey val="0"/>
          <c:showVal val="0"/>
          <c:showCatName val="0"/>
          <c:showSerName val="0"/>
          <c:showPercent val="0"/>
          <c:showBubbleSize val="0"/>
        </c:dLbls>
        <c:gapWidth val="150"/>
        <c:axId val="165378304"/>
        <c:axId val="1654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31.84</c:v>
                </c:pt>
                <c:pt idx="4">
                  <c:v>29.91</c:v>
                </c:pt>
              </c:numCache>
            </c:numRef>
          </c:val>
          <c:smooth val="0"/>
          <c:extLst>
            <c:ext xmlns:c16="http://schemas.microsoft.com/office/drawing/2014/chart" uri="{C3380CC4-5D6E-409C-BE32-E72D297353CC}">
              <c16:uniqueId val="{00000001-1831-416E-A8BA-D6605B3786BD}"/>
            </c:ext>
          </c:extLst>
        </c:ser>
        <c:dLbls>
          <c:showLegendKey val="0"/>
          <c:showVal val="0"/>
          <c:showCatName val="0"/>
          <c:showSerName val="0"/>
          <c:showPercent val="0"/>
          <c:showBubbleSize val="0"/>
        </c:dLbls>
        <c:marker val="1"/>
        <c:smooth val="0"/>
        <c:axId val="165378304"/>
        <c:axId val="165404672"/>
      </c:lineChart>
      <c:dateAx>
        <c:axId val="165378304"/>
        <c:scaling>
          <c:orientation val="minMax"/>
        </c:scaling>
        <c:delete val="1"/>
        <c:axPos val="b"/>
        <c:numFmt formatCode="ge" sourceLinked="1"/>
        <c:majorTickMark val="none"/>
        <c:minorTickMark val="none"/>
        <c:tickLblPos val="none"/>
        <c:crossAx val="165404672"/>
        <c:crosses val="autoZero"/>
        <c:auto val="1"/>
        <c:lblOffset val="100"/>
        <c:baseTimeUnit val="years"/>
      </c:dateAx>
      <c:valAx>
        <c:axId val="1654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653783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2331.14</c:v>
                </c:pt>
                <c:pt idx="4">
                  <c:v>2002.8</c:v>
                </c:pt>
              </c:numCache>
            </c:numRef>
          </c:val>
          <c:extLst>
            <c:ext xmlns:c16="http://schemas.microsoft.com/office/drawing/2014/chart" uri="{C3380CC4-5D6E-409C-BE32-E72D297353CC}">
              <c16:uniqueId val="{00000000-179E-4870-9A24-B47F0BC0870B}"/>
            </c:ext>
          </c:extLst>
        </c:ser>
        <c:dLbls>
          <c:showLegendKey val="0"/>
          <c:showVal val="0"/>
          <c:showCatName val="0"/>
          <c:showSerName val="0"/>
          <c:showPercent val="0"/>
          <c:showBubbleSize val="0"/>
        </c:dLbls>
        <c:gapWidth val="150"/>
        <c:axId val="167525376"/>
        <c:axId val="1675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974.93</c:v>
                </c:pt>
                <c:pt idx="4">
                  <c:v>855.8</c:v>
                </c:pt>
              </c:numCache>
            </c:numRef>
          </c:val>
          <c:smooth val="0"/>
          <c:extLst>
            <c:ext xmlns:c16="http://schemas.microsoft.com/office/drawing/2014/chart" uri="{C3380CC4-5D6E-409C-BE32-E72D297353CC}">
              <c16:uniqueId val="{00000001-179E-4870-9A24-B47F0BC0870B}"/>
            </c:ext>
          </c:extLst>
        </c:ser>
        <c:dLbls>
          <c:showLegendKey val="0"/>
          <c:showVal val="0"/>
          <c:showCatName val="0"/>
          <c:showSerName val="0"/>
          <c:showPercent val="0"/>
          <c:showBubbleSize val="0"/>
        </c:dLbls>
        <c:marker val="1"/>
        <c:smooth val="0"/>
        <c:axId val="167525376"/>
        <c:axId val="167535360"/>
      </c:lineChart>
      <c:dateAx>
        <c:axId val="167525376"/>
        <c:scaling>
          <c:orientation val="minMax"/>
        </c:scaling>
        <c:delete val="1"/>
        <c:axPos val="b"/>
        <c:numFmt formatCode="ge" sourceLinked="1"/>
        <c:majorTickMark val="none"/>
        <c:minorTickMark val="none"/>
        <c:tickLblPos val="none"/>
        <c:crossAx val="167535360"/>
        <c:crosses val="autoZero"/>
        <c:auto val="1"/>
        <c:lblOffset val="100"/>
        <c:baseTimeUnit val="years"/>
      </c:dateAx>
      <c:valAx>
        <c:axId val="1675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6752537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52.32</c:v>
                </c:pt>
                <c:pt idx="4">
                  <c:v>59.1</c:v>
                </c:pt>
              </c:numCache>
            </c:numRef>
          </c:val>
          <c:extLst>
            <c:ext xmlns:c16="http://schemas.microsoft.com/office/drawing/2014/chart" uri="{C3380CC4-5D6E-409C-BE32-E72D297353CC}">
              <c16:uniqueId val="{00000000-CD4A-4A56-85D4-8B6CC7FAB22B}"/>
            </c:ext>
          </c:extLst>
        </c:ser>
        <c:dLbls>
          <c:showLegendKey val="0"/>
          <c:showVal val="0"/>
          <c:showCatName val="0"/>
          <c:showSerName val="0"/>
          <c:showPercent val="0"/>
          <c:showBubbleSize val="0"/>
        </c:dLbls>
        <c:gapWidth val="150"/>
        <c:axId val="169230336"/>
        <c:axId val="1692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55.32</c:v>
                </c:pt>
                <c:pt idx="4">
                  <c:v>59.8</c:v>
                </c:pt>
              </c:numCache>
            </c:numRef>
          </c:val>
          <c:smooth val="0"/>
          <c:extLst>
            <c:ext xmlns:c16="http://schemas.microsoft.com/office/drawing/2014/chart" uri="{C3380CC4-5D6E-409C-BE32-E72D297353CC}">
              <c16:uniqueId val="{00000001-CD4A-4A56-85D4-8B6CC7FAB22B}"/>
            </c:ext>
          </c:extLst>
        </c:ser>
        <c:dLbls>
          <c:showLegendKey val="0"/>
          <c:showVal val="0"/>
          <c:showCatName val="0"/>
          <c:showSerName val="0"/>
          <c:showPercent val="0"/>
          <c:showBubbleSize val="0"/>
        </c:dLbls>
        <c:marker val="1"/>
        <c:smooth val="0"/>
        <c:axId val="169230336"/>
        <c:axId val="169231872"/>
      </c:lineChart>
      <c:dateAx>
        <c:axId val="169230336"/>
        <c:scaling>
          <c:orientation val="minMax"/>
        </c:scaling>
        <c:delete val="1"/>
        <c:axPos val="b"/>
        <c:numFmt formatCode="ge" sourceLinked="1"/>
        <c:majorTickMark val="none"/>
        <c:minorTickMark val="none"/>
        <c:tickLblPos val="none"/>
        <c:crossAx val="169231872"/>
        <c:crosses val="autoZero"/>
        <c:auto val="1"/>
        <c:lblOffset val="100"/>
        <c:baseTimeUnit val="years"/>
      </c:dateAx>
      <c:valAx>
        <c:axId val="1692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6923033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277.01</c:v>
                </c:pt>
                <c:pt idx="4">
                  <c:v>261.32</c:v>
                </c:pt>
              </c:numCache>
            </c:numRef>
          </c:val>
          <c:extLst>
            <c:ext xmlns:c16="http://schemas.microsoft.com/office/drawing/2014/chart" uri="{C3380CC4-5D6E-409C-BE32-E72D297353CC}">
              <c16:uniqueId val="{00000000-E955-416C-9AD8-588955BFEDF7}"/>
            </c:ext>
          </c:extLst>
        </c:ser>
        <c:dLbls>
          <c:showLegendKey val="0"/>
          <c:showVal val="0"/>
          <c:showCatName val="0"/>
          <c:showSerName val="0"/>
          <c:showPercent val="0"/>
          <c:showBubbleSize val="0"/>
        </c:dLbls>
        <c:gapWidth val="150"/>
        <c:axId val="169247488"/>
        <c:axId val="16924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283.17</c:v>
                </c:pt>
                <c:pt idx="4">
                  <c:v>263.76</c:v>
                </c:pt>
              </c:numCache>
            </c:numRef>
          </c:val>
          <c:smooth val="0"/>
          <c:extLst>
            <c:ext xmlns:c16="http://schemas.microsoft.com/office/drawing/2014/chart" uri="{C3380CC4-5D6E-409C-BE32-E72D297353CC}">
              <c16:uniqueId val="{00000001-E955-416C-9AD8-588955BFEDF7}"/>
            </c:ext>
          </c:extLst>
        </c:ser>
        <c:dLbls>
          <c:showLegendKey val="0"/>
          <c:showVal val="0"/>
          <c:showCatName val="0"/>
          <c:showSerName val="0"/>
          <c:showPercent val="0"/>
          <c:showBubbleSize val="0"/>
        </c:dLbls>
        <c:marker val="1"/>
        <c:smooth val="0"/>
        <c:axId val="169247488"/>
        <c:axId val="169249024"/>
      </c:lineChart>
      <c:dateAx>
        <c:axId val="169247488"/>
        <c:scaling>
          <c:orientation val="minMax"/>
        </c:scaling>
        <c:delete val="1"/>
        <c:axPos val="b"/>
        <c:numFmt formatCode="ge" sourceLinked="1"/>
        <c:majorTickMark val="none"/>
        <c:minorTickMark val="none"/>
        <c:tickLblPos val="none"/>
        <c:crossAx val="169249024"/>
        <c:crosses val="autoZero"/>
        <c:auto val="1"/>
        <c:lblOffset val="100"/>
        <c:baseTimeUnit val="years"/>
      </c:dateAx>
      <c:valAx>
        <c:axId val="1692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6924748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【100.96】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6">
      <xdr:nvSpPr>
        <xdr:cNvPr id="25" name="テキスト ボックス 24"/>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【198.51】</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6">
      <xdr:nvSpPr>
        <xdr:cNvPr id="26" name="テキスト ボックス 25"/>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【32.86】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【814.89】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【85.49】</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096772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【52.49】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【255.52】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6">
      <xdr:nvSpPr>
        <xdr:cNvPr id="32" name="テキスト ボックス 31"/>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【24.07】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6">
      <xdr:nvSpPr>
        <xdr:cNvPr id="33" name="テキスト ボックス 32"/>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2" t="s">
        <v>0</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row>
    <row r="3" spans="1:78" ht="9.75" customHeight="1" x14ac:dyDescent="0.15">
      <c r="A3" s="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row>
    <row r="4" spans="1:78" ht="9.75" customHeight="1" x14ac:dyDescent="0.15">
      <c r="A4" s="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新城市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4</v>
      </c>
      <c r="Q7" s="43"/>
      <c r="R7" s="43"/>
      <c r="S7" s="43"/>
      <c r="T7" s="43"/>
      <c r="U7" s="43"/>
      <c r="V7" s="43"/>
      <c r="W7" s="43" t="s">
        <v>15</v>
      </c>
      <c r="X7" s="43"/>
      <c r="Y7" s="43"/>
      <c r="Z7" s="43"/>
      <c r="AA7" s="43"/>
      <c r="AB7" s="43"/>
      <c r="AC7" s="43"/>
      <c r="AD7" s="43" t="s">
        <v>3</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法適用</v>
      </c>
      <c r="C8" s="44"/>
      <c r="D8" s="44"/>
      <c r="E8" s="44"/>
      <c r="F8" s="44"/>
      <c r="G8" s="44"/>
      <c r="H8" s="44"/>
      <c r="I8" s="44" t="str">
        <f>データ!J6</f>
        <v>下水道事業</v>
      </c>
      <c r="J8" s="44"/>
      <c r="K8" s="44"/>
      <c r="L8" s="44"/>
      <c r="M8" s="44"/>
      <c r="N8" s="44"/>
      <c r="O8" s="44"/>
      <c r="P8" s="44" t="str">
        <f>データ!K6</f>
        <v>農業集落排水</v>
      </c>
      <c r="Q8" s="44"/>
      <c r="R8" s="44"/>
      <c r="S8" s="44"/>
      <c r="T8" s="44"/>
      <c r="U8" s="44"/>
      <c r="V8" s="44"/>
      <c r="W8" s="44" t="str">
        <f>データ!L6</f>
        <v>F2</v>
      </c>
      <c r="X8" s="44"/>
      <c r="Y8" s="44"/>
      <c r="Z8" s="44"/>
      <c r="AA8" s="44"/>
      <c r="AB8" s="44"/>
      <c r="AC8" s="44"/>
      <c r="AD8" s="45" t="str">
        <f>データ!$M$6</f>
        <v>非設置</v>
      </c>
      <c r="AE8" s="45"/>
      <c r="AF8" s="45"/>
      <c r="AG8" s="45"/>
      <c r="AH8" s="45"/>
      <c r="AI8" s="45"/>
      <c r="AJ8" s="45"/>
      <c r="AK8" s="3"/>
      <c r="AL8" s="48">
        <f>データ!S6</f>
        <v>47354</v>
      </c>
      <c r="AM8" s="48"/>
      <c r="AN8" s="48"/>
      <c r="AO8" s="48"/>
      <c r="AP8" s="48"/>
      <c r="AQ8" s="48"/>
      <c r="AR8" s="48"/>
      <c r="AS8" s="48"/>
      <c r="AT8" s="49">
        <f>データ!T6</f>
        <v>499.23</v>
      </c>
      <c r="AU8" s="49"/>
      <c r="AV8" s="49"/>
      <c r="AW8" s="49"/>
      <c r="AX8" s="49"/>
      <c r="AY8" s="49"/>
      <c r="AZ8" s="49"/>
      <c r="BA8" s="49"/>
      <c r="BB8" s="49">
        <f>データ!U6</f>
        <v>94.85</v>
      </c>
      <c r="BC8" s="49"/>
      <c r="BD8" s="49"/>
      <c r="BE8" s="49"/>
      <c r="BF8" s="49"/>
      <c r="BG8" s="49"/>
      <c r="BH8" s="49"/>
      <c r="BI8" s="49"/>
      <c r="BJ8" s="3"/>
      <c r="BK8" s="3"/>
      <c r="BL8" s="53" t="s">
        <v>13</v>
      </c>
      <c r="BM8" s="54"/>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26</v>
      </c>
      <c r="Q9" s="43"/>
      <c r="R9" s="43"/>
      <c r="S9" s="43"/>
      <c r="T9" s="43"/>
      <c r="U9" s="43"/>
      <c r="V9" s="43"/>
      <c r="W9" s="43" t="s">
        <v>29</v>
      </c>
      <c r="X9" s="43"/>
      <c r="Y9" s="43"/>
      <c r="Z9" s="43"/>
      <c r="AA9" s="43"/>
      <c r="AB9" s="43"/>
      <c r="AC9" s="43"/>
      <c r="AD9" s="43" t="s">
        <v>22</v>
      </c>
      <c r="AE9" s="43"/>
      <c r="AF9" s="43"/>
      <c r="AG9" s="43"/>
      <c r="AH9" s="43"/>
      <c r="AI9" s="43"/>
      <c r="AJ9" s="43"/>
      <c r="AK9" s="3"/>
      <c r="AL9" s="43" t="s">
        <v>30</v>
      </c>
      <c r="AM9" s="43"/>
      <c r="AN9" s="43"/>
      <c r="AO9" s="43"/>
      <c r="AP9" s="43"/>
      <c r="AQ9" s="43"/>
      <c r="AR9" s="43"/>
      <c r="AS9" s="43"/>
      <c r="AT9" s="43" t="s">
        <v>32</v>
      </c>
      <c r="AU9" s="43"/>
      <c r="AV9" s="43"/>
      <c r="AW9" s="43"/>
      <c r="AX9" s="43"/>
      <c r="AY9" s="43"/>
      <c r="AZ9" s="43"/>
      <c r="BA9" s="43"/>
      <c r="BB9" s="43" t="s">
        <v>36</v>
      </c>
      <c r="BC9" s="43"/>
      <c r="BD9" s="43"/>
      <c r="BE9" s="43"/>
      <c r="BF9" s="43"/>
      <c r="BG9" s="43"/>
      <c r="BH9" s="43"/>
      <c r="BI9" s="43"/>
      <c r="BJ9" s="3"/>
      <c r="BK9" s="3"/>
      <c r="BL9" s="46" t="s">
        <v>37</v>
      </c>
      <c r="BM9" s="47"/>
      <c r="BN9" s="18" t="s">
        <v>39</v>
      </c>
      <c r="BO9" s="21"/>
      <c r="BP9" s="21"/>
      <c r="BQ9" s="21"/>
      <c r="BR9" s="21"/>
      <c r="BS9" s="21"/>
      <c r="BT9" s="21"/>
      <c r="BU9" s="21"/>
      <c r="BV9" s="21"/>
      <c r="BW9" s="21"/>
      <c r="BX9" s="21"/>
      <c r="BY9" s="25"/>
    </row>
    <row r="10" spans="1:78" ht="18.75" customHeight="1" x14ac:dyDescent="0.15">
      <c r="A10" s="2"/>
      <c r="B10" s="49" t="str">
        <f>データ!N6</f>
        <v>-</v>
      </c>
      <c r="C10" s="49"/>
      <c r="D10" s="49"/>
      <c r="E10" s="49"/>
      <c r="F10" s="49"/>
      <c r="G10" s="49"/>
      <c r="H10" s="49"/>
      <c r="I10" s="49">
        <f>データ!O6</f>
        <v>81.400000000000006</v>
      </c>
      <c r="J10" s="49"/>
      <c r="K10" s="49"/>
      <c r="L10" s="49"/>
      <c r="M10" s="49"/>
      <c r="N10" s="49"/>
      <c r="O10" s="49"/>
      <c r="P10" s="49">
        <f>データ!P6</f>
        <v>9.7899999999999991</v>
      </c>
      <c r="Q10" s="49"/>
      <c r="R10" s="49"/>
      <c r="S10" s="49"/>
      <c r="T10" s="49"/>
      <c r="U10" s="49"/>
      <c r="V10" s="49"/>
      <c r="W10" s="49">
        <f>データ!Q6</f>
        <v>100</v>
      </c>
      <c r="X10" s="49"/>
      <c r="Y10" s="49"/>
      <c r="Z10" s="49"/>
      <c r="AA10" s="49"/>
      <c r="AB10" s="49"/>
      <c r="AC10" s="49"/>
      <c r="AD10" s="48">
        <f>データ!R6</f>
        <v>4330</v>
      </c>
      <c r="AE10" s="48"/>
      <c r="AF10" s="48"/>
      <c r="AG10" s="48"/>
      <c r="AH10" s="48"/>
      <c r="AI10" s="48"/>
      <c r="AJ10" s="48"/>
      <c r="AK10" s="2"/>
      <c r="AL10" s="48">
        <f>データ!V6</f>
        <v>4611</v>
      </c>
      <c r="AM10" s="48"/>
      <c r="AN10" s="48"/>
      <c r="AO10" s="48"/>
      <c r="AP10" s="48"/>
      <c r="AQ10" s="48"/>
      <c r="AR10" s="48"/>
      <c r="AS10" s="48"/>
      <c r="AT10" s="49">
        <f>データ!W6</f>
        <v>4.6399999999999997</v>
      </c>
      <c r="AU10" s="49"/>
      <c r="AV10" s="49"/>
      <c r="AW10" s="49"/>
      <c r="AX10" s="49"/>
      <c r="AY10" s="49"/>
      <c r="AZ10" s="49"/>
      <c r="BA10" s="49"/>
      <c r="BB10" s="49">
        <f>データ!X6</f>
        <v>993.75</v>
      </c>
      <c r="BC10" s="49"/>
      <c r="BD10" s="49"/>
      <c r="BE10" s="49"/>
      <c r="BF10" s="49"/>
      <c r="BG10" s="49"/>
      <c r="BH10" s="49"/>
      <c r="BI10" s="49"/>
      <c r="BJ10" s="2"/>
      <c r="BK10" s="2"/>
      <c r="BL10" s="50" t="s">
        <v>40</v>
      </c>
      <c r="BM10" s="51"/>
      <c r="BN10" s="19" t="s">
        <v>44</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46</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7" customHeight="1" x14ac:dyDescent="0.15">
      <c r="A14" s="2"/>
      <c r="B14" s="57" t="s">
        <v>27</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47</v>
      </c>
      <c r="BM14" s="64"/>
      <c r="BN14" s="64"/>
      <c r="BO14" s="64"/>
      <c r="BP14" s="64"/>
      <c r="BQ14" s="64"/>
      <c r="BR14" s="64"/>
      <c r="BS14" s="64"/>
      <c r="BT14" s="64"/>
      <c r="BU14" s="64"/>
      <c r="BV14" s="64"/>
      <c r="BW14" s="64"/>
      <c r="BX14" s="64"/>
      <c r="BY14" s="64"/>
      <c r="BZ14" s="65"/>
    </row>
    <row r="15" spans="1:78" ht="13.7"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7"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121</v>
      </c>
      <c r="BM16" s="71"/>
      <c r="BN16" s="71"/>
      <c r="BO16" s="71"/>
      <c r="BP16" s="71"/>
      <c r="BQ16" s="71"/>
      <c r="BR16" s="71"/>
      <c r="BS16" s="71"/>
      <c r="BT16" s="71"/>
      <c r="BU16" s="71"/>
      <c r="BV16" s="71"/>
      <c r="BW16" s="71"/>
      <c r="BX16" s="71"/>
      <c r="BY16" s="71"/>
      <c r="BZ16" s="72"/>
    </row>
    <row r="17" spans="1:78" ht="13.7"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7"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7"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7"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7"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7"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7"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7"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7"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7"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7"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7"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7"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7"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7"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7"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7"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7" customHeight="1" x14ac:dyDescent="0.15">
      <c r="A34" s="2"/>
      <c r="B34" s="4"/>
      <c r="C34" s="69" t="s">
        <v>16</v>
      </c>
      <c r="D34" s="69"/>
      <c r="E34" s="69"/>
      <c r="F34" s="69"/>
      <c r="G34" s="69"/>
      <c r="H34" s="69"/>
      <c r="I34" s="69"/>
      <c r="J34" s="69"/>
      <c r="K34" s="69"/>
      <c r="L34" s="69"/>
      <c r="M34" s="69"/>
      <c r="N34" s="69"/>
      <c r="O34" s="69"/>
      <c r="P34" s="69"/>
      <c r="Q34" s="12"/>
      <c r="R34" s="69" t="s">
        <v>48</v>
      </c>
      <c r="S34" s="69"/>
      <c r="T34" s="69"/>
      <c r="U34" s="69"/>
      <c r="V34" s="69"/>
      <c r="W34" s="69"/>
      <c r="X34" s="69"/>
      <c r="Y34" s="69"/>
      <c r="Z34" s="69"/>
      <c r="AA34" s="69"/>
      <c r="AB34" s="69"/>
      <c r="AC34" s="69"/>
      <c r="AD34" s="69"/>
      <c r="AE34" s="69"/>
      <c r="AF34" s="12"/>
      <c r="AG34" s="69" t="s">
        <v>50</v>
      </c>
      <c r="AH34" s="69"/>
      <c r="AI34" s="69"/>
      <c r="AJ34" s="69"/>
      <c r="AK34" s="69"/>
      <c r="AL34" s="69"/>
      <c r="AM34" s="69"/>
      <c r="AN34" s="69"/>
      <c r="AO34" s="69"/>
      <c r="AP34" s="69"/>
      <c r="AQ34" s="69"/>
      <c r="AR34" s="69"/>
      <c r="AS34" s="69"/>
      <c r="AT34" s="69"/>
      <c r="AU34" s="12"/>
      <c r="AV34" s="69" t="s">
        <v>42</v>
      </c>
      <c r="AW34" s="69"/>
      <c r="AX34" s="69"/>
      <c r="AY34" s="69"/>
      <c r="AZ34" s="69"/>
      <c r="BA34" s="69"/>
      <c r="BB34" s="69"/>
      <c r="BC34" s="69"/>
      <c r="BD34" s="69"/>
      <c r="BE34" s="69"/>
      <c r="BF34" s="69"/>
      <c r="BG34" s="69"/>
      <c r="BH34" s="69"/>
      <c r="BI34" s="69"/>
      <c r="BJ34" s="13"/>
      <c r="BK34" s="2"/>
      <c r="BL34" s="70"/>
      <c r="BM34" s="71"/>
      <c r="BN34" s="71"/>
      <c r="BO34" s="71"/>
      <c r="BP34" s="71"/>
      <c r="BQ34" s="71"/>
      <c r="BR34" s="71"/>
      <c r="BS34" s="71"/>
      <c r="BT34" s="71"/>
      <c r="BU34" s="71"/>
      <c r="BV34" s="71"/>
      <c r="BW34" s="71"/>
      <c r="BX34" s="71"/>
      <c r="BY34" s="71"/>
      <c r="BZ34" s="72"/>
    </row>
    <row r="35" spans="1:78" ht="13.7" customHeight="1" x14ac:dyDescent="0.15">
      <c r="A35" s="2"/>
      <c r="B35" s="4"/>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2"/>
      <c r="BL35" s="70"/>
      <c r="BM35" s="71"/>
      <c r="BN35" s="71"/>
      <c r="BO35" s="71"/>
      <c r="BP35" s="71"/>
      <c r="BQ35" s="71"/>
      <c r="BR35" s="71"/>
      <c r="BS35" s="71"/>
      <c r="BT35" s="71"/>
      <c r="BU35" s="71"/>
      <c r="BV35" s="71"/>
      <c r="BW35" s="71"/>
      <c r="BX35" s="71"/>
      <c r="BY35" s="71"/>
      <c r="BZ35" s="72"/>
    </row>
    <row r="36" spans="1:78" ht="13.7"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7"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7"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7"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7"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7"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7"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7"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7"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7"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52</v>
      </c>
      <c r="BM45" s="64"/>
      <c r="BN45" s="64"/>
      <c r="BO45" s="64"/>
      <c r="BP45" s="64"/>
      <c r="BQ45" s="64"/>
      <c r="BR45" s="64"/>
      <c r="BS45" s="64"/>
      <c r="BT45" s="64"/>
      <c r="BU45" s="64"/>
      <c r="BV45" s="64"/>
      <c r="BW45" s="64"/>
      <c r="BX45" s="64"/>
      <c r="BY45" s="64"/>
      <c r="BZ45" s="65"/>
    </row>
    <row r="46" spans="1:78" ht="13.7"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7"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120</v>
      </c>
      <c r="BM47" s="71"/>
      <c r="BN47" s="71"/>
      <c r="BO47" s="71"/>
      <c r="BP47" s="71"/>
      <c r="BQ47" s="71"/>
      <c r="BR47" s="71"/>
      <c r="BS47" s="71"/>
      <c r="BT47" s="71"/>
      <c r="BU47" s="71"/>
      <c r="BV47" s="71"/>
      <c r="BW47" s="71"/>
      <c r="BX47" s="71"/>
      <c r="BY47" s="71"/>
      <c r="BZ47" s="72"/>
    </row>
    <row r="48" spans="1:78" ht="13.7"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7"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7"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7"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7"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7"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7"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7"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7" customHeight="1" x14ac:dyDescent="0.15">
      <c r="A56" s="2"/>
      <c r="B56" s="4"/>
      <c r="C56" s="69" t="s">
        <v>6</v>
      </c>
      <c r="D56" s="69"/>
      <c r="E56" s="69"/>
      <c r="F56" s="69"/>
      <c r="G56" s="69"/>
      <c r="H56" s="69"/>
      <c r="I56" s="69"/>
      <c r="J56" s="69"/>
      <c r="K56" s="69"/>
      <c r="L56" s="69"/>
      <c r="M56" s="69"/>
      <c r="N56" s="69"/>
      <c r="O56" s="69"/>
      <c r="P56" s="69"/>
      <c r="Q56" s="12"/>
      <c r="R56" s="69" t="s">
        <v>31</v>
      </c>
      <c r="S56" s="69"/>
      <c r="T56" s="69"/>
      <c r="U56" s="69"/>
      <c r="V56" s="69"/>
      <c r="W56" s="69"/>
      <c r="X56" s="69"/>
      <c r="Y56" s="69"/>
      <c r="Z56" s="69"/>
      <c r="AA56" s="69"/>
      <c r="AB56" s="69"/>
      <c r="AC56" s="69"/>
      <c r="AD56" s="69"/>
      <c r="AE56" s="69"/>
      <c r="AF56" s="12"/>
      <c r="AG56" s="69" t="s">
        <v>45</v>
      </c>
      <c r="AH56" s="69"/>
      <c r="AI56" s="69"/>
      <c r="AJ56" s="69"/>
      <c r="AK56" s="69"/>
      <c r="AL56" s="69"/>
      <c r="AM56" s="69"/>
      <c r="AN56" s="69"/>
      <c r="AO56" s="69"/>
      <c r="AP56" s="69"/>
      <c r="AQ56" s="69"/>
      <c r="AR56" s="69"/>
      <c r="AS56" s="69"/>
      <c r="AT56" s="69"/>
      <c r="AU56" s="12"/>
      <c r="AV56" s="69" t="s">
        <v>53</v>
      </c>
      <c r="AW56" s="69"/>
      <c r="AX56" s="69"/>
      <c r="AY56" s="69"/>
      <c r="AZ56" s="69"/>
      <c r="BA56" s="69"/>
      <c r="BB56" s="69"/>
      <c r="BC56" s="69"/>
      <c r="BD56" s="69"/>
      <c r="BE56" s="69"/>
      <c r="BF56" s="69"/>
      <c r="BG56" s="69"/>
      <c r="BH56" s="69"/>
      <c r="BI56" s="69"/>
      <c r="BJ56" s="13"/>
      <c r="BK56" s="2"/>
      <c r="BL56" s="70"/>
      <c r="BM56" s="71"/>
      <c r="BN56" s="71"/>
      <c r="BO56" s="71"/>
      <c r="BP56" s="71"/>
      <c r="BQ56" s="71"/>
      <c r="BR56" s="71"/>
      <c r="BS56" s="71"/>
      <c r="BT56" s="71"/>
      <c r="BU56" s="71"/>
      <c r="BV56" s="71"/>
      <c r="BW56" s="71"/>
      <c r="BX56" s="71"/>
      <c r="BY56" s="71"/>
      <c r="BZ56" s="72"/>
    </row>
    <row r="57" spans="1:78" ht="13.7" customHeight="1" x14ac:dyDescent="0.15">
      <c r="A57" s="2"/>
      <c r="B57" s="4"/>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2"/>
      <c r="BL57" s="70"/>
      <c r="BM57" s="71"/>
      <c r="BN57" s="71"/>
      <c r="BO57" s="71"/>
      <c r="BP57" s="71"/>
      <c r="BQ57" s="71"/>
      <c r="BR57" s="71"/>
      <c r="BS57" s="71"/>
      <c r="BT57" s="71"/>
      <c r="BU57" s="71"/>
      <c r="BV57" s="71"/>
      <c r="BW57" s="71"/>
      <c r="BX57" s="71"/>
      <c r="BY57" s="71"/>
      <c r="BZ57" s="72"/>
    </row>
    <row r="58" spans="1:78" ht="13.7"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7"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7"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7"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7"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7"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7"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7"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7"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7</v>
      </c>
      <c r="BM66" s="71"/>
      <c r="BN66" s="71"/>
      <c r="BO66" s="71"/>
      <c r="BP66" s="71"/>
      <c r="BQ66" s="71"/>
      <c r="BR66" s="71"/>
      <c r="BS66" s="71"/>
      <c r="BT66" s="71"/>
      <c r="BU66" s="71"/>
      <c r="BV66" s="71"/>
      <c r="BW66" s="71"/>
      <c r="BX66" s="71"/>
      <c r="BY66" s="71"/>
      <c r="BZ66" s="72"/>
    </row>
    <row r="67" spans="1:78" ht="13.7"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7"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7"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7"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7"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7"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7"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7"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7"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7"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7"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7"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7" customHeight="1" x14ac:dyDescent="0.15">
      <c r="A79" s="2"/>
      <c r="B79" s="4"/>
      <c r="C79" s="69" t="s">
        <v>55</v>
      </c>
      <c r="D79" s="69"/>
      <c r="E79" s="69"/>
      <c r="F79" s="69"/>
      <c r="G79" s="69"/>
      <c r="H79" s="69"/>
      <c r="I79" s="69"/>
      <c r="J79" s="69"/>
      <c r="K79" s="69"/>
      <c r="L79" s="69"/>
      <c r="M79" s="69"/>
      <c r="N79" s="69"/>
      <c r="O79" s="69"/>
      <c r="P79" s="69"/>
      <c r="Q79" s="69"/>
      <c r="R79" s="69"/>
      <c r="S79" s="69"/>
      <c r="T79" s="69"/>
      <c r="U79" s="12"/>
      <c r="V79" s="12"/>
      <c r="W79" s="69" t="s">
        <v>57</v>
      </c>
      <c r="X79" s="69"/>
      <c r="Y79" s="69"/>
      <c r="Z79" s="69"/>
      <c r="AA79" s="69"/>
      <c r="AB79" s="69"/>
      <c r="AC79" s="69"/>
      <c r="AD79" s="69"/>
      <c r="AE79" s="69"/>
      <c r="AF79" s="69"/>
      <c r="AG79" s="69"/>
      <c r="AH79" s="69"/>
      <c r="AI79" s="69"/>
      <c r="AJ79" s="69"/>
      <c r="AK79" s="69"/>
      <c r="AL79" s="69"/>
      <c r="AM79" s="69"/>
      <c r="AN79" s="69"/>
      <c r="AO79" s="12"/>
      <c r="AP79" s="12"/>
      <c r="AQ79" s="69" t="s">
        <v>58</v>
      </c>
      <c r="AR79" s="69"/>
      <c r="AS79" s="69"/>
      <c r="AT79" s="69"/>
      <c r="AU79" s="69"/>
      <c r="AV79" s="69"/>
      <c r="AW79" s="69"/>
      <c r="AX79" s="69"/>
      <c r="AY79" s="69"/>
      <c r="AZ79" s="69"/>
      <c r="BA79" s="69"/>
      <c r="BB79" s="69"/>
      <c r="BC79" s="69"/>
      <c r="BD79" s="69"/>
      <c r="BE79" s="69"/>
      <c r="BF79" s="69"/>
      <c r="BG79" s="69"/>
      <c r="BH79" s="69"/>
      <c r="BI79" s="7"/>
      <c r="BJ79" s="13"/>
      <c r="BK79" s="2"/>
      <c r="BL79" s="70"/>
      <c r="BM79" s="71"/>
      <c r="BN79" s="71"/>
      <c r="BO79" s="71"/>
      <c r="BP79" s="71"/>
      <c r="BQ79" s="71"/>
      <c r="BR79" s="71"/>
      <c r="BS79" s="71"/>
      <c r="BT79" s="71"/>
      <c r="BU79" s="71"/>
      <c r="BV79" s="71"/>
      <c r="BW79" s="71"/>
      <c r="BX79" s="71"/>
      <c r="BY79" s="71"/>
      <c r="BZ79" s="72"/>
    </row>
    <row r="80" spans="1:78" ht="13.7" customHeight="1" x14ac:dyDescent="0.15">
      <c r="A80" s="2"/>
      <c r="B80" s="4"/>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7"/>
      <c r="BJ80" s="13"/>
      <c r="BK80" s="2"/>
      <c r="BL80" s="70"/>
      <c r="BM80" s="71"/>
      <c r="BN80" s="71"/>
      <c r="BO80" s="71"/>
      <c r="BP80" s="71"/>
      <c r="BQ80" s="71"/>
      <c r="BR80" s="71"/>
      <c r="BS80" s="71"/>
      <c r="BT80" s="71"/>
      <c r="BU80" s="71"/>
      <c r="BV80" s="71"/>
      <c r="BW80" s="71"/>
      <c r="BX80" s="71"/>
      <c r="BY80" s="71"/>
      <c r="BZ80" s="72"/>
    </row>
    <row r="81" spans="1:78" ht="13.7"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70"/>
      <c r="BM81" s="71"/>
      <c r="BN81" s="71"/>
      <c r="BO81" s="71"/>
      <c r="BP81" s="71"/>
      <c r="BQ81" s="71"/>
      <c r="BR81" s="71"/>
      <c r="BS81" s="71"/>
      <c r="BT81" s="71"/>
      <c r="BU81" s="71"/>
      <c r="BV81" s="71"/>
      <c r="BW81" s="71"/>
      <c r="BX81" s="71"/>
      <c r="BY81" s="71"/>
      <c r="BZ81" s="72"/>
    </row>
    <row r="82" spans="1:78" ht="13.7"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59</v>
      </c>
    </row>
    <row r="84" spans="1:78" x14ac:dyDescent="0.15">
      <c r="C84" s="11" t="s">
        <v>60</v>
      </c>
    </row>
    <row r="85" spans="1:78" hidden="1" x14ac:dyDescent="0.15">
      <c r="B85" s="6" t="s">
        <v>62</v>
      </c>
      <c r="C85" s="6"/>
      <c r="D85" s="6"/>
      <c r="E85" s="6" t="s">
        <v>63</v>
      </c>
      <c r="F85" s="6" t="s">
        <v>64</v>
      </c>
      <c r="G85" s="6" t="s">
        <v>65</v>
      </c>
      <c r="H85" s="6" t="s">
        <v>51</v>
      </c>
      <c r="I85" s="6" t="s">
        <v>9</v>
      </c>
      <c r="J85" s="6" t="s">
        <v>66</v>
      </c>
      <c r="K85" s="6" t="s">
        <v>67</v>
      </c>
      <c r="L85" s="6" t="s">
        <v>34</v>
      </c>
      <c r="M85" s="6" t="s">
        <v>38</v>
      </c>
      <c r="N85" s="6" t="s">
        <v>68</v>
      </c>
      <c r="O85" s="6" t="s">
        <v>56</v>
      </c>
    </row>
    <row r="86" spans="1:78" hidden="1" x14ac:dyDescent="0.15">
      <c r="B86" s="6"/>
      <c r="C86" s="6"/>
      <c r="D86" s="6"/>
      <c r="E86" s="6" t="str">
        <f>データ!AI6</f>
        <v>【100.96】</v>
      </c>
      <c r="F86" s="6" t="str">
        <f>データ!AT6</f>
        <v>【198.51】</v>
      </c>
      <c r="G86" s="6" t="str">
        <f>データ!BE6</f>
        <v>【32.86】</v>
      </c>
      <c r="H86" s="6" t="str">
        <f>データ!BP6</f>
        <v>【814.89】</v>
      </c>
      <c r="I86" s="6" t="str">
        <f>データ!CA6</f>
        <v>【60.64】</v>
      </c>
      <c r="J86" s="6" t="str">
        <f>データ!CL6</f>
        <v>【255.52】</v>
      </c>
      <c r="K86" s="6" t="str">
        <f>データ!CW6</f>
        <v>【52.49】</v>
      </c>
      <c r="L86" s="6" t="str">
        <f>データ!DH6</f>
        <v>【85.49】</v>
      </c>
      <c r="M86" s="6" t="str">
        <f>データ!DS6</f>
        <v>【24.07】</v>
      </c>
      <c r="N86" s="6" t="str">
        <f>データ!ED6</f>
        <v>【0.00】</v>
      </c>
      <c r="O86" s="6" t="str">
        <f>データ!EO6</f>
        <v>【0.11】</v>
      </c>
    </row>
  </sheetData>
  <sheetProtection algorithmName="SHA-512" hashValue="0oKnAG1LoKP7t74AHb+UzaW7SurGaVnSbx0fG15A1IEFyMNN91mq4/QlYI2ba8vS46RNSPRAnwcIPkE7heSaFw==" saltValue="FUKCDC0LN/XwUHNb87YgLA=="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AL8:AS8"/>
    <mergeCell ref="AT8:BA8"/>
    <mergeCell ref="BB8:BI8"/>
    <mergeCell ref="B8:H8"/>
    <mergeCell ref="I8:O8"/>
    <mergeCell ref="P8:V8"/>
    <mergeCell ref="W8:AC8"/>
    <mergeCell ref="AD8:AJ8"/>
    <mergeCell ref="B6:AC6"/>
    <mergeCell ref="B7:H7"/>
    <mergeCell ref="I7:O7"/>
    <mergeCell ref="P7:V7"/>
    <mergeCell ref="W7:AC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0"/>
  <sheetViews>
    <sheetView showGridLines="0" workbookViewId="0"/>
  </sheetViews>
  <sheetFormatPr defaultRowHeight="13.5" x14ac:dyDescent="0.15"/>
  <cols>
    <col min="2" max="144" width="11.875" customWidth="1"/>
  </cols>
  <sheetData>
    <row r="1" spans="1:148" x14ac:dyDescent="0.15">
      <c r="A1" t="s">
        <v>61</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15">
      <c r="A2" s="28" t="s">
        <v>41</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33</v>
      </c>
      <c r="C3" s="30" t="s">
        <v>70</v>
      </c>
      <c r="D3" s="30" t="s">
        <v>49</v>
      </c>
      <c r="E3" s="30" t="s">
        <v>2</v>
      </c>
      <c r="F3" s="30" t="s">
        <v>1</v>
      </c>
      <c r="G3" s="30" t="s">
        <v>25</v>
      </c>
      <c r="H3" s="76" t="s">
        <v>54</v>
      </c>
      <c r="I3" s="77"/>
      <c r="J3" s="77"/>
      <c r="K3" s="77"/>
      <c r="L3" s="77"/>
      <c r="M3" s="77"/>
      <c r="N3" s="77"/>
      <c r="O3" s="77"/>
      <c r="P3" s="77"/>
      <c r="Q3" s="77"/>
      <c r="R3" s="77"/>
      <c r="S3" s="77"/>
      <c r="T3" s="77"/>
      <c r="U3" s="77"/>
      <c r="V3" s="77"/>
      <c r="W3" s="77"/>
      <c r="X3" s="78"/>
      <c r="Y3" s="82" t="s">
        <v>71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72</v>
      </c>
      <c r="B4" s="31"/>
      <c r="C4" s="31"/>
      <c r="D4" s="31"/>
      <c r="E4" s="31"/>
      <c r="F4" s="31"/>
      <c r="G4" s="31"/>
      <c r="H4" s="79"/>
      <c r="I4" s="80"/>
      <c r="J4" s="80"/>
      <c r="K4" s="80"/>
      <c r="L4" s="80"/>
      <c r="M4" s="80"/>
      <c r="N4" s="80"/>
      <c r="O4" s="80"/>
      <c r="P4" s="80"/>
      <c r="Q4" s="80"/>
      <c r="R4" s="80"/>
      <c r="S4" s="80"/>
      <c r="T4" s="80"/>
      <c r="U4" s="80"/>
      <c r="V4" s="80"/>
      <c r="W4" s="80"/>
      <c r="X4" s="81"/>
      <c r="Y4" s="83" t="s">
        <v>73</v>
      </c>
      <c r="Z4" s="83"/>
      <c r="AA4" s="83"/>
      <c r="AB4" s="83"/>
      <c r="AC4" s="83"/>
      <c r="AD4" s="83"/>
      <c r="AE4" s="83"/>
      <c r="AF4" s="83"/>
      <c r="AG4" s="83"/>
      <c r="AH4" s="83"/>
      <c r="AI4" s="83"/>
      <c r="AJ4" s="83" t="s">
        <v>74</v>
      </c>
      <c r="AK4" s="83"/>
      <c r="AL4" s="83"/>
      <c r="AM4" s="83"/>
      <c r="AN4" s="83"/>
      <c r="AO4" s="83"/>
      <c r="AP4" s="83"/>
      <c r="AQ4" s="83"/>
      <c r="AR4" s="83"/>
      <c r="AS4" s="83"/>
      <c r="AT4" s="83"/>
      <c r="AU4" s="83" t="s">
        <v>28</v>
      </c>
      <c r="AV4" s="83"/>
      <c r="AW4" s="83"/>
      <c r="AX4" s="83"/>
      <c r="AY4" s="83"/>
      <c r="AZ4" s="83"/>
      <c r="BA4" s="83"/>
      <c r="BB4" s="83"/>
      <c r="BC4" s="83"/>
      <c r="BD4" s="83"/>
      <c r="BE4" s="83"/>
      <c r="BF4" s="83" t="s">
        <v>75</v>
      </c>
      <c r="BG4" s="83"/>
      <c r="BH4" s="83"/>
      <c r="BI4" s="83"/>
      <c r="BJ4" s="83"/>
      <c r="BK4" s="83"/>
      <c r="BL4" s="83"/>
      <c r="BM4" s="83"/>
      <c r="BN4" s="83"/>
      <c r="BO4" s="83"/>
      <c r="BP4" s="83"/>
      <c r="BQ4" s="83" t="s">
        <v>76</v>
      </c>
      <c r="BR4" s="83"/>
      <c r="BS4" s="83"/>
      <c r="BT4" s="83"/>
      <c r="BU4" s="83"/>
      <c r="BV4" s="83"/>
      <c r="BW4" s="83"/>
      <c r="BX4" s="83"/>
      <c r="BY4" s="83"/>
      <c r="BZ4" s="83"/>
      <c r="CA4" s="83"/>
      <c r="CB4" s="83" t="s">
        <v>77</v>
      </c>
      <c r="CC4" s="83"/>
      <c r="CD4" s="83"/>
      <c r="CE4" s="83"/>
      <c r="CF4" s="83"/>
      <c r="CG4" s="83"/>
      <c r="CH4" s="83"/>
      <c r="CI4" s="83"/>
      <c r="CJ4" s="83"/>
      <c r="CK4" s="83"/>
      <c r="CL4" s="83"/>
      <c r="CM4" s="83" t="s">
        <v>79</v>
      </c>
      <c r="CN4" s="83"/>
      <c r="CO4" s="83"/>
      <c r="CP4" s="83"/>
      <c r="CQ4" s="83"/>
      <c r="CR4" s="83"/>
      <c r="CS4" s="83"/>
      <c r="CT4" s="83"/>
      <c r="CU4" s="83"/>
      <c r="CV4" s="83"/>
      <c r="CW4" s="83"/>
      <c r="CX4" s="83" t="s">
        <v>80</v>
      </c>
      <c r="CY4" s="83"/>
      <c r="CZ4" s="83"/>
      <c r="DA4" s="83"/>
      <c r="DB4" s="83"/>
      <c r="DC4" s="83"/>
      <c r="DD4" s="83"/>
      <c r="DE4" s="83"/>
      <c r="DF4" s="83"/>
      <c r="DG4" s="83"/>
      <c r="DH4" s="83"/>
      <c r="DI4" s="83" t="s">
        <v>81</v>
      </c>
      <c r="DJ4" s="83"/>
      <c r="DK4" s="83"/>
      <c r="DL4" s="83"/>
      <c r="DM4" s="83"/>
      <c r="DN4" s="83"/>
      <c r="DO4" s="83"/>
      <c r="DP4" s="83"/>
      <c r="DQ4" s="83"/>
      <c r="DR4" s="83"/>
      <c r="DS4" s="83"/>
      <c r="DT4" s="83" t="s">
        <v>82</v>
      </c>
      <c r="DU4" s="83"/>
      <c r="DV4" s="83"/>
      <c r="DW4" s="83"/>
      <c r="DX4" s="83"/>
      <c r="DY4" s="83"/>
      <c r="DZ4" s="83"/>
      <c r="EA4" s="83"/>
      <c r="EB4" s="83"/>
      <c r="EC4" s="83"/>
      <c r="ED4" s="83"/>
      <c r="EE4" s="83" t="s">
        <v>83</v>
      </c>
      <c r="EF4" s="83"/>
      <c r="EG4" s="83"/>
      <c r="EH4" s="83"/>
      <c r="EI4" s="83"/>
      <c r="EJ4" s="83"/>
      <c r="EK4" s="83"/>
      <c r="EL4" s="83"/>
      <c r="EM4" s="83"/>
      <c r="EN4" s="83"/>
      <c r="EO4" s="83"/>
    </row>
    <row r="5" spans="1:148" x14ac:dyDescent="0.15">
      <c r="A5" s="28" t="s">
        <v>84</v>
      </c>
      <c r="B5" s="32"/>
      <c r="C5" s="32"/>
      <c r="D5" s="32"/>
      <c r="E5" s="32"/>
      <c r="F5" s="32"/>
      <c r="G5" s="32"/>
      <c r="H5" s="36" t="s">
        <v>69</v>
      </c>
      <c r="I5" s="36" t="s">
        <v>85</v>
      </c>
      <c r="J5" s="36" t="s">
        <v>86</v>
      </c>
      <c r="K5" s="36" t="s">
        <v>87</v>
      </c>
      <c r="L5" s="36" t="s">
        <v>88</v>
      </c>
      <c r="M5" s="36" t="s">
        <v>3</v>
      </c>
      <c r="N5" s="36" t="s">
        <v>89</v>
      </c>
      <c r="O5" s="36" t="s">
        <v>90</v>
      </c>
      <c r="P5" s="36" t="s">
        <v>91</v>
      </c>
      <c r="Q5" s="36" t="s">
        <v>92</v>
      </c>
      <c r="R5" s="36" t="s">
        <v>5</v>
      </c>
      <c r="S5" s="36" t="s">
        <v>93</v>
      </c>
      <c r="T5" s="36" t="s">
        <v>94</v>
      </c>
      <c r="U5" s="36" t="s">
        <v>78</v>
      </c>
      <c r="V5" s="36" t="s">
        <v>95</v>
      </c>
      <c r="W5" s="36" t="s">
        <v>96</v>
      </c>
      <c r="X5" s="36" t="s">
        <v>97</v>
      </c>
      <c r="Y5" s="36" t="s">
        <v>98</v>
      </c>
      <c r="Z5" s="36" t="s">
        <v>43</v>
      </c>
      <c r="AA5" s="36" t="s">
        <v>99</v>
      </c>
      <c r="AB5" s="36" t="s">
        <v>100</v>
      </c>
      <c r="AC5" s="36" t="s">
        <v>101</v>
      </c>
      <c r="AD5" s="36" t="s">
        <v>103</v>
      </c>
      <c r="AE5" s="36" t="s">
        <v>104</v>
      </c>
      <c r="AF5" s="36" t="s">
        <v>105</v>
      </c>
      <c r="AG5" s="36" t="s">
        <v>106</v>
      </c>
      <c r="AH5" s="36" t="s">
        <v>107</v>
      </c>
      <c r="AI5" s="36" t="s">
        <v>62</v>
      </c>
      <c r="AJ5" s="36" t="s">
        <v>98</v>
      </c>
      <c r="AK5" s="36" t="s">
        <v>43</v>
      </c>
      <c r="AL5" s="36" t="s">
        <v>99</v>
      </c>
      <c r="AM5" s="36" t="s">
        <v>100</v>
      </c>
      <c r="AN5" s="36" t="s">
        <v>101</v>
      </c>
      <c r="AO5" s="36" t="s">
        <v>103</v>
      </c>
      <c r="AP5" s="36" t="s">
        <v>104</v>
      </c>
      <c r="AQ5" s="36" t="s">
        <v>105</v>
      </c>
      <c r="AR5" s="36" t="s">
        <v>106</v>
      </c>
      <c r="AS5" s="36" t="s">
        <v>107</v>
      </c>
      <c r="AT5" s="36" t="s">
        <v>102</v>
      </c>
      <c r="AU5" s="36" t="s">
        <v>98</v>
      </c>
      <c r="AV5" s="36" t="s">
        <v>43</v>
      </c>
      <c r="AW5" s="36" t="s">
        <v>99</v>
      </c>
      <c r="AX5" s="36" t="s">
        <v>100</v>
      </c>
      <c r="AY5" s="36" t="s">
        <v>101</v>
      </c>
      <c r="AZ5" s="36" t="s">
        <v>103</v>
      </c>
      <c r="BA5" s="36" t="s">
        <v>104</v>
      </c>
      <c r="BB5" s="36" t="s">
        <v>105</v>
      </c>
      <c r="BC5" s="36" t="s">
        <v>106</v>
      </c>
      <c r="BD5" s="36" t="s">
        <v>107</v>
      </c>
      <c r="BE5" s="36" t="s">
        <v>102</v>
      </c>
      <c r="BF5" s="36" t="s">
        <v>98</v>
      </c>
      <c r="BG5" s="36" t="s">
        <v>43</v>
      </c>
      <c r="BH5" s="36" t="s">
        <v>99</v>
      </c>
      <c r="BI5" s="36" t="s">
        <v>100</v>
      </c>
      <c r="BJ5" s="36" t="s">
        <v>101</v>
      </c>
      <c r="BK5" s="36" t="s">
        <v>103</v>
      </c>
      <c r="BL5" s="36" t="s">
        <v>104</v>
      </c>
      <c r="BM5" s="36" t="s">
        <v>105</v>
      </c>
      <c r="BN5" s="36" t="s">
        <v>106</v>
      </c>
      <c r="BO5" s="36" t="s">
        <v>107</v>
      </c>
      <c r="BP5" s="36" t="s">
        <v>102</v>
      </c>
      <c r="BQ5" s="36" t="s">
        <v>98</v>
      </c>
      <c r="BR5" s="36" t="s">
        <v>43</v>
      </c>
      <c r="BS5" s="36" t="s">
        <v>99</v>
      </c>
      <c r="BT5" s="36" t="s">
        <v>100</v>
      </c>
      <c r="BU5" s="36" t="s">
        <v>101</v>
      </c>
      <c r="BV5" s="36" t="s">
        <v>103</v>
      </c>
      <c r="BW5" s="36" t="s">
        <v>104</v>
      </c>
      <c r="BX5" s="36" t="s">
        <v>105</v>
      </c>
      <c r="BY5" s="36" t="s">
        <v>106</v>
      </c>
      <c r="BZ5" s="36" t="s">
        <v>107</v>
      </c>
      <c r="CA5" s="36" t="s">
        <v>102</v>
      </c>
      <c r="CB5" s="36" t="s">
        <v>98</v>
      </c>
      <c r="CC5" s="36" t="s">
        <v>43</v>
      </c>
      <c r="CD5" s="36" t="s">
        <v>99</v>
      </c>
      <c r="CE5" s="36" t="s">
        <v>100</v>
      </c>
      <c r="CF5" s="36" t="s">
        <v>101</v>
      </c>
      <c r="CG5" s="36" t="s">
        <v>103</v>
      </c>
      <c r="CH5" s="36" t="s">
        <v>104</v>
      </c>
      <c r="CI5" s="36" t="s">
        <v>105</v>
      </c>
      <c r="CJ5" s="36" t="s">
        <v>106</v>
      </c>
      <c r="CK5" s="36" t="s">
        <v>107</v>
      </c>
      <c r="CL5" s="36" t="s">
        <v>102</v>
      </c>
      <c r="CM5" s="36" t="s">
        <v>98</v>
      </c>
      <c r="CN5" s="36" t="s">
        <v>43</v>
      </c>
      <c r="CO5" s="36" t="s">
        <v>99</v>
      </c>
      <c r="CP5" s="36" t="s">
        <v>100</v>
      </c>
      <c r="CQ5" s="36" t="s">
        <v>101</v>
      </c>
      <c r="CR5" s="36" t="s">
        <v>103</v>
      </c>
      <c r="CS5" s="36" t="s">
        <v>104</v>
      </c>
      <c r="CT5" s="36" t="s">
        <v>105</v>
      </c>
      <c r="CU5" s="36" t="s">
        <v>106</v>
      </c>
      <c r="CV5" s="36" t="s">
        <v>107</v>
      </c>
      <c r="CW5" s="36" t="s">
        <v>102</v>
      </c>
      <c r="CX5" s="36" t="s">
        <v>98</v>
      </c>
      <c r="CY5" s="36" t="s">
        <v>43</v>
      </c>
      <c r="CZ5" s="36" t="s">
        <v>99</v>
      </c>
      <c r="DA5" s="36" t="s">
        <v>100</v>
      </c>
      <c r="DB5" s="36" t="s">
        <v>101</v>
      </c>
      <c r="DC5" s="36" t="s">
        <v>103</v>
      </c>
      <c r="DD5" s="36" t="s">
        <v>104</v>
      </c>
      <c r="DE5" s="36" t="s">
        <v>105</v>
      </c>
      <c r="DF5" s="36" t="s">
        <v>106</v>
      </c>
      <c r="DG5" s="36" t="s">
        <v>107</v>
      </c>
      <c r="DH5" s="36" t="s">
        <v>102</v>
      </c>
      <c r="DI5" s="36" t="s">
        <v>98</v>
      </c>
      <c r="DJ5" s="36" t="s">
        <v>43</v>
      </c>
      <c r="DK5" s="36" t="s">
        <v>99</v>
      </c>
      <c r="DL5" s="36" t="s">
        <v>100</v>
      </c>
      <c r="DM5" s="36" t="s">
        <v>101</v>
      </c>
      <c r="DN5" s="36" t="s">
        <v>103</v>
      </c>
      <c r="DO5" s="36" t="s">
        <v>104</v>
      </c>
      <c r="DP5" s="36" t="s">
        <v>105</v>
      </c>
      <c r="DQ5" s="36" t="s">
        <v>106</v>
      </c>
      <c r="DR5" s="36" t="s">
        <v>107</v>
      </c>
      <c r="DS5" s="36" t="s">
        <v>102</v>
      </c>
      <c r="DT5" s="36" t="s">
        <v>98</v>
      </c>
      <c r="DU5" s="36" t="s">
        <v>43</v>
      </c>
      <c r="DV5" s="36" t="s">
        <v>99</v>
      </c>
      <c r="DW5" s="36" t="s">
        <v>100</v>
      </c>
      <c r="DX5" s="36" t="s">
        <v>101</v>
      </c>
      <c r="DY5" s="36" t="s">
        <v>103</v>
      </c>
      <c r="DZ5" s="36" t="s">
        <v>104</v>
      </c>
      <c r="EA5" s="36" t="s">
        <v>105</v>
      </c>
      <c r="EB5" s="36" t="s">
        <v>106</v>
      </c>
      <c r="EC5" s="36" t="s">
        <v>107</v>
      </c>
      <c r="ED5" s="36" t="s">
        <v>102</v>
      </c>
      <c r="EE5" s="36" t="s">
        <v>98</v>
      </c>
      <c r="EF5" s="36" t="s">
        <v>43</v>
      </c>
      <c r="EG5" s="36" t="s">
        <v>99</v>
      </c>
      <c r="EH5" s="36" t="s">
        <v>100</v>
      </c>
      <c r="EI5" s="36" t="s">
        <v>101</v>
      </c>
      <c r="EJ5" s="36" t="s">
        <v>103</v>
      </c>
      <c r="EK5" s="36" t="s">
        <v>104</v>
      </c>
      <c r="EL5" s="36" t="s">
        <v>105</v>
      </c>
      <c r="EM5" s="36" t="s">
        <v>106</v>
      </c>
      <c r="EN5" s="36" t="s">
        <v>107</v>
      </c>
      <c r="EO5" s="36" t="s">
        <v>102</v>
      </c>
    </row>
    <row r="6" spans="1:148" s="27" customFormat="1" x14ac:dyDescent="0.15">
      <c r="A6" s="28" t="s">
        <v>108</v>
      </c>
      <c r="B6" s="33">
        <f t="shared" ref="B6:X6" si="1">B7</f>
        <v>2017</v>
      </c>
      <c r="C6" s="33">
        <f t="shared" si="1"/>
        <v>232211</v>
      </c>
      <c r="D6" s="33">
        <f t="shared" si="1"/>
        <v>46</v>
      </c>
      <c r="E6" s="33">
        <f t="shared" si="1"/>
        <v>17</v>
      </c>
      <c r="F6" s="33">
        <f t="shared" si="1"/>
        <v>5</v>
      </c>
      <c r="G6" s="33">
        <f t="shared" si="1"/>
        <v>0</v>
      </c>
      <c r="H6" s="33" t="str">
        <f t="shared" si="1"/>
        <v>愛知県　新城市</v>
      </c>
      <c r="I6" s="33" t="str">
        <f t="shared" si="1"/>
        <v>法適用</v>
      </c>
      <c r="J6" s="33" t="str">
        <f t="shared" si="1"/>
        <v>下水道事業</v>
      </c>
      <c r="K6" s="33" t="str">
        <f t="shared" si="1"/>
        <v>農業集落排水</v>
      </c>
      <c r="L6" s="33" t="str">
        <f t="shared" si="1"/>
        <v>F2</v>
      </c>
      <c r="M6" s="33" t="str">
        <f t="shared" si="1"/>
        <v>非設置</v>
      </c>
      <c r="N6" s="37" t="str">
        <f t="shared" si="1"/>
        <v>-</v>
      </c>
      <c r="O6" s="37">
        <f t="shared" si="1"/>
        <v>81.400000000000006</v>
      </c>
      <c r="P6" s="37">
        <f t="shared" si="1"/>
        <v>9.7899999999999991</v>
      </c>
      <c r="Q6" s="37">
        <f t="shared" si="1"/>
        <v>100</v>
      </c>
      <c r="R6" s="37">
        <f t="shared" si="1"/>
        <v>4330</v>
      </c>
      <c r="S6" s="37">
        <f t="shared" si="1"/>
        <v>47354</v>
      </c>
      <c r="T6" s="37">
        <f t="shared" si="1"/>
        <v>499.23</v>
      </c>
      <c r="U6" s="37">
        <f t="shared" si="1"/>
        <v>94.85</v>
      </c>
      <c r="V6" s="37">
        <f t="shared" si="1"/>
        <v>4611</v>
      </c>
      <c r="W6" s="37">
        <f t="shared" si="1"/>
        <v>4.6399999999999997</v>
      </c>
      <c r="X6" s="37">
        <f t="shared" si="1"/>
        <v>993.75</v>
      </c>
      <c r="Y6" s="41" t="str">
        <f t="shared" ref="Y6:AH6" si="2">IF(Y7="",NA(),Y7)</f>
        <v>-</v>
      </c>
      <c r="Z6" s="41" t="str">
        <f t="shared" si="2"/>
        <v>-</v>
      </c>
      <c r="AA6" s="41" t="str">
        <f t="shared" si="2"/>
        <v>-</v>
      </c>
      <c r="AB6" s="41">
        <f t="shared" si="2"/>
        <v>92.22</v>
      </c>
      <c r="AC6" s="41">
        <f t="shared" si="2"/>
        <v>98.2</v>
      </c>
      <c r="AD6" s="41" t="str">
        <f t="shared" si="2"/>
        <v>-</v>
      </c>
      <c r="AE6" s="41" t="str">
        <f t="shared" si="2"/>
        <v>-</v>
      </c>
      <c r="AF6" s="41" t="str">
        <f t="shared" si="2"/>
        <v>-</v>
      </c>
      <c r="AG6" s="41">
        <f t="shared" si="2"/>
        <v>99.66</v>
      </c>
      <c r="AH6" s="41">
        <f t="shared" si="2"/>
        <v>100.95</v>
      </c>
      <c r="AI6" s="37" t="str">
        <f>IF(AI7="","",IF(AI7="-","【-】","【"&amp;SUBSTITUTE(TEXT(AI7,"#,##0.00"),"-","△")&amp;"】"))</f>
        <v>【100.96】</v>
      </c>
      <c r="AJ6" s="41" t="str">
        <f t="shared" ref="AJ6:AS6" si="3">IF(AJ7="",NA(),AJ7)</f>
        <v>-</v>
      </c>
      <c r="AK6" s="41" t="str">
        <f t="shared" si="3"/>
        <v>-</v>
      </c>
      <c r="AL6" s="41" t="str">
        <f t="shared" si="3"/>
        <v>-</v>
      </c>
      <c r="AM6" s="41">
        <f t="shared" si="3"/>
        <v>356.56</v>
      </c>
      <c r="AN6" s="41">
        <f t="shared" si="3"/>
        <v>303.29000000000002</v>
      </c>
      <c r="AO6" s="41" t="str">
        <f t="shared" si="3"/>
        <v>-</v>
      </c>
      <c r="AP6" s="41" t="str">
        <f t="shared" si="3"/>
        <v>-</v>
      </c>
      <c r="AQ6" s="41" t="str">
        <f t="shared" si="3"/>
        <v>-</v>
      </c>
      <c r="AR6" s="41">
        <f t="shared" si="3"/>
        <v>225.39</v>
      </c>
      <c r="AS6" s="41">
        <f t="shared" si="3"/>
        <v>224.04</v>
      </c>
      <c r="AT6" s="37" t="str">
        <f>IF(AT7="","",IF(AT7="-","【-】","【"&amp;SUBSTITUTE(TEXT(AT7,"#,##0.00"),"-","△")&amp;"】"))</f>
        <v>【198.51】</v>
      </c>
      <c r="AU6" s="41" t="str">
        <f t="shared" ref="AU6:BD6" si="4">IF(AU7="",NA(),AU7)</f>
        <v>-</v>
      </c>
      <c r="AV6" s="41" t="str">
        <f t="shared" si="4"/>
        <v>-</v>
      </c>
      <c r="AW6" s="41" t="str">
        <f t="shared" si="4"/>
        <v>-</v>
      </c>
      <c r="AX6" s="41">
        <f t="shared" si="4"/>
        <v>61.76</v>
      </c>
      <c r="AY6" s="41">
        <f t="shared" si="4"/>
        <v>106.46</v>
      </c>
      <c r="AZ6" s="41" t="str">
        <f t="shared" si="4"/>
        <v>-</v>
      </c>
      <c r="BA6" s="41" t="str">
        <f t="shared" si="4"/>
        <v>-</v>
      </c>
      <c r="BB6" s="41" t="str">
        <f t="shared" si="4"/>
        <v>-</v>
      </c>
      <c r="BC6" s="41">
        <f t="shared" si="4"/>
        <v>31.84</v>
      </c>
      <c r="BD6" s="41">
        <f t="shared" si="4"/>
        <v>29.91</v>
      </c>
      <c r="BE6" s="37" t="str">
        <f>IF(BE7="","",IF(BE7="-","【-】","【"&amp;SUBSTITUTE(TEXT(BE7,"#,##0.00"),"-","△")&amp;"】"))</f>
        <v>【32.86】</v>
      </c>
      <c r="BF6" s="41" t="str">
        <f t="shared" ref="BF6:BO6" si="5">IF(BF7="",NA(),BF7)</f>
        <v>-</v>
      </c>
      <c r="BG6" s="41" t="str">
        <f t="shared" si="5"/>
        <v>-</v>
      </c>
      <c r="BH6" s="41" t="str">
        <f t="shared" si="5"/>
        <v>-</v>
      </c>
      <c r="BI6" s="41">
        <f t="shared" si="5"/>
        <v>2331.14</v>
      </c>
      <c r="BJ6" s="41">
        <f t="shared" si="5"/>
        <v>2002.8</v>
      </c>
      <c r="BK6" s="41" t="str">
        <f t="shared" si="5"/>
        <v>-</v>
      </c>
      <c r="BL6" s="41" t="str">
        <f t="shared" si="5"/>
        <v>-</v>
      </c>
      <c r="BM6" s="41" t="str">
        <f t="shared" si="5"/>
        <v>-</v>
      </c>
      <c r="BN6" s="41">
        <f t="shared" si="5"/>
        <v>974.93</v>
      </c>
      <c r="BO6" s="41">
        <f t="shared" si="5"/>
        <v>855.8</v>
      </c>
      <c r="BP6" s="37" t="str">
        <f>IF(BP7="","",IF(BP7="-","【-】","【"&amp;SUBSTITUTE(TEXT(BP7,"#,##0.00"),"-","△")&amp;"】"))</f>
        <v>【814.89】</v>
      </c>
      <c r="BQ6" s="41" t="str">
        <f t="shared" ref="BQ6:BZ6" si="6">IF(BQ7="",NA(),BQ7)</f>
        <v>-</v>
      </c>
      <c r="BR6" s="41" t="str">
        <f t="shared" si="6"/>
        <v>-</v>
      </c>
      <c r="BS6" s="41" t="str">
        <f t="shared" si="6"/>
        <v>-</v>
      </c>
      <c r="BT6" s="41">
        <f t="shared" si="6"/>
        <v>52.32</v>
      </c>
      <c r="BU6" s="41">
        <f t="shared" si="6"/>
        <v>59.1</v>
      </c>
      <c r="BV6" s="41" t="str">
        <f t="shared" si="6"/>
        <v>-</v>
      </c>
      <c r="BW6" s="41" t="str">
        <f t="shared" si="6"/>
        <v>-</v>
      </c>
      <c r="BX6" s="41" t="str">
        <f t="shared" si="6"/>
        <v>-</v>
      </c>
      <c r="BY6" s="41">
        <f t="shared" si="6"/>
        <v>55.32</v>
      </c>
      <c r="BZ6" s="41">
        <f t="shared" si="6"/>
        <v>59.8</v>
      </c>
      <c r="CA6" s="37" t="str">
        <f>IF(CA7="","",IF(CA7="-","【-】","【"&amp;SUBSTITUTE(TEXT(CA7,"#,##0.00"),"-","△")&amp;"】"))</f>
        <v>【60.64】</v>
      </c>
      <c r="CB6" s="41" t="str">
        <f t="shared" ref="CB6:CK6" si="7">IF(CB7="",NA(),CB7)</f>
        <v>-</v>
      </c>
      <c r="CC6" s="41" t="str">
        <f t="shared" si="7"/>
        <v>-</v>
      </c>
      <c r="CD6" s="41" t="str">
        <f t="shared" si="7"/>
        <v>-</v>
      </c>
      <c r="CE6" s="41">
        <f t="shared" si="7"/>
        <v>277.01</v>
      </c>
      <c r="CF6" s="41">
        <f t="shared" si="7"/>
        <v>261.32</v>
      </c>
      <c r="CG6" s="41" t="str">
        <f t="shared" si="7"/>
        <v>-</v>
      </c>
      <c r="CH6" s="41" t="str">
        <f t="shared" si="7"/>
        <v>-</v>
      </c>
      <c r="CI6" s="41" t="str">
        <f t="shared" si="7"/>
        <v>-</v>
      </c>
      <c r="CJ6" s="41">
        <f t="shared" si="7"/>
        <v>283.17</v>
      </c>
      <c r="CK6" s="41">
        <f t="shared" si="7"/>
        <v>263.76</v>
      </c>
      <c r="CL6" s="37" t="str">
        <f>IF(CL7="","",IF(CL7="-","【-】","【"&amp;SUBSTITUTE(TEXT(CL7,"#,##0.00"),"-","△")&amp;"】"))</f>
        <v>【255.52】</v>
      </c>
      <c r="CM6" s="41" t="str">
        <f t="shared" ref="CM6:CV6" si="8">IF(CM7="",NA(),CM7)</f>
        <v>-</v>
      </c>
      <c r="CN6" s="41" t="str">
        <f t="shared" si="8"/>
        <v>-</v>
      </c>
      <c r="CO6" s="41" t="str">
        <f t="shared" si="8"/>
        <v>-</v>
      </c>
      <c r="CP6" s="41">
        <f t="shared" si="8"/>
        <v>50.12</v>
      </c>
      <c r="CQ6" s="41">
        <f t="shared" si="8"/>
        <v>53.28</v>
      </c>
      <c r="CR6" s="41" t="str">
        <f t="shared" si="8"/>
        <v>-</v>
      </c>
      <c r="CS6" s="41" t="str">
        <f t="shared" si="8"/>
        <v>-</v>
      </c>
      <c r="CT6" s="41" t="str">
        <f t="shared" si="8"/>
        <v>-</v>
      </c>
      <c r="CU6" s="41">
        <f t="shared" si="8"/>
        <v>60.65</v>
      </c>
      <c r="CV6" s="41">
        <f t="shared" si="8"/>
        <v>51.75</v>
      </c>
      <c r="CW6" s="37" t="str">
        <f>IF(CW7="","",IF(CW7="-","【-】","【"&amp;SUBSTITUTE(TEXT(CW7,"#,##0.00"),"-","△")&amp;"】"))</f>
        <v>【52.49】</v>
      </c>
      <c r="CX6" s="41" t="str">
        <f t="shared" ref="CX6:DG6" si="9">IF(CX7="",NA(),CX7)</f>
        <v>-</v>
      </c>
      <c r="CY6" s="41" t="str">
        <f t="shared" si="9"/>
        <v>-</v>
      </c>
      <c r="CZ6" s="41" t="str">
        <f t="shared" si="9"/>
        <v>-</v>
      </c>
      <c r="DA6" s="41">
        <f t="shared" si="9"/>
        <v>84.9</v>
      </c>
      <c r="DB6" s="41">
        <f t="shared" si="9"/>
        <v>88.12</v>
      </c>
      <c r="DC6" s="41" t="str">
        <f t="shared" si="9"/>
        <v>-</v>
      </c>
      <c r="DD6" s="41" t="str">
        <f t="shared" si="9"/>
        <v>-</v>
      </c>
      <c r="DE6" s="41" t="str">
        <f t="shared" si="9"/>
        <v>-</v>
      </c>
      <c r="DF6" s="41">
        <f t="shared" si="9"/>
        <v>84.58</v>
      </c>
      <c r="DG6" s="41">
        <f t="shared" si="9"/>
        <v>84.84</v>
      </c>
      <c r="DH6" s="37" t="str">
        <f>IF(DH7="","",IF(DH7="-","【-】","【"&amp;SUBSTITUTE(TEXT(DH7,"#,##0.00"),"-","△")&amp;"】"))</f>
        <v>【85.49】</v>
      </c>
      <c r="DI6" s="41" t="str">
        <f t="shared" ref="DI6:DR6" si="10">IF(DI7="",NA(),DI7)</f>
        <v>-</v>
      </c>
      <c r="DJ6" s="41" t="str">
        <f t="shared" si="10"/>
        <v>-</v>
      </c>
      <c r="DK6" s="41" t="str">
        <f t="shared" si="10"/>
        <v>-</v>
      </c>
      <c r="DL6" s="41">
        <f t="shared" si="10"/>
        <v>3.25</v>
      </c>
      <c r="DM6" s="41">
        <f t="shared" si="10"/>
        <v>6.48</v>
      </c>
      <c r="DN6" s="41" t="str">
        <f t="shared" si="10"/>
        <v>-</v>
      </c>
      <c r="DO6" s="41" t="str">
        <f t="shared" si="10"/>
        <v>-</v>
      </c>
      <c r="DP6" s="41" t="str">
        <f t="shared" si="10"/>
        <v>-</v>
      </c>
      <c r="DQ6" s="41">
        <f t="shared" si="10"/>
        <v>22.9</v>
      </c>
      <c r="DR6" s="41">
        <f t="shared" si="10"/>
        <v>24.87</v>
      </c>
      <c r="DS6" s="37" t="str">
        <f>IF(DS7="","",IF(DS7="-","【-】","【"&amp;SUBSTITUTE(TEXT(DS7,"#,##0.00"),"-","△")&amp;"】"))</f>
        <v>【24.07】</v>
      </c>
      <c r="DT6" s="41" t="str">
        <f t="shared" ref="DT6:EC6" si="11">IF(DT7="",NA(),DT7)</f>
        <v>-</v>
      </c>
      <c r="DU6" s="41" t="str">
        <f t="shared" si="11"/>
        <v>-</v>
      </c>
      <c r="DV6" s="41" t="str">
        <f t="shared" si="11"/>
        <v>-</v>
      </c>
      <c r="DW6" s="37">
        <f t="shared" si="11"/>
        <v>0</v>
      </c>
      <c r="DX6" s="37">
        <f t="shared" si="11"/>
        <v>0</v>
      </c>
      <c r="DY6" s="41" t="str">
        <f t="shared" si="11"/>
        <v>-</v>
      </c>
      <c r="DZ6" s="41" t="str">
        <f t="shared" si="11"/>
        <v>-</v>
      </c>
      <c r="EA6" s="41" t="str">
        <f t="shared" si="11"/>
        <v>-</v>
      </c>
      <c r="EB6" s="37">
        <f t="shared" si="11"/>
        <v>0</v>
      </c>
      <c r="EC6" s="37">
        <f t="shared" si="11"/>
        <v>0</v>
      </c>
      <c r="ED6" s="37" t="str">
        <f>IF(ED7="","",IF(ED7="-","【-】","【"&amp;SUBSTITUTE(TEXT(ED7,"#,##0.00"),"-","△")&amp;"】"))</f>
        <v>【0.00】</v>
      </c>
      <c r="EE6" s="41" t="str">
        <f t="shared" ref="EE6:EN6" si="12">IF(EE7="",NA(),EE7)</f>
        <v>-</v>
      </c>
      <c r="EF6" s="41" t="str">
        <f t="shared" si="12"/>
        <v>-</v>
      </c>
      <c r="EG6" s="41" t="str">
        <f t="shared" si="12"/>
        <v>-</v>
      </c>
      <c r="EH6" s="37">
        <f t="shared" si="12"/>
        <v>0</v>
      </c>
      <c r="EI6" s="37">
        <f t="shared" si="12"/>
        <v>0</v>
      </c>
      <c r="EJ6" s="41" t="str">
        <f t="shared" si="12"/>
        <v>-</v>
      </c>
      <c r="EK6" s="41" t="str">
        <f t="shared" si="12"/>
        <v>-</v>
      </c>
      <c r="EL6" s="41" t="str">
        <f t="shared" si="12"/>
        <v>-</v>
      </c>
      <c r="EM6" s="41">
        <f t="shared" si="12"/>
        <v>2.0499999999999998</v>
      </c>
      <c r="EN6" s="41">
        <f t="shared" si="12"/>
        <v>0.01</v>
      </c>
      <c r="EO6" s="37" t="str">
        <f>IF(EO7="","",IF(EO7="-","【-】","【"&amp;SUBSTITUTE(TEXT(EO7,"#,##0.00"),"-","△")&amp;"】"))</f>
        <v>【0.11】</v>
      </c>
    </row>
    <row r="7" spans="1:148" s="27" customFormat="1" x14ac:dyDescent="0.15">
      <c r="A7" s="28"/>
      <c r="B7" s="34">
        <v>2017</v>
      </c>
      <c r="C7" s="34">
        <v>232211</v>
      </c>
      <c r="D7" s="34">
        <v>46</v>
      </c>
      <c r="E7" s="34">
        <v>17</v>
      </c>
      <c r="F7" s="34">
        <v>5</v>
      </c>
      <c r="G7" s="34">
        <v>0</v>
      </c>
      <c r="H7" s="34" t="s">
        <v>35</v>
      </c>
      <c r="I7" s="34" t="s">
        <v>109</v>
      </c>
      <c r="J7" s="34" t="s">
        <v>110</v>
      </c>
      <c r="K7" s="34" t="s">
        <v>111</v>
      </c>
      <c r="L7" s="34" t="s">
        <v>112</v>
      </c>
      <c r="M7" s="34" t="s">
        <v>113</v>
      </c>
      <c r="N7" s="38" t="s">
        <v>114</v>
      </c>
      <c r="O7" s="38">
        <v>81.400000000000006</v>
      </c>
      <c r="P7" s="38">
        <v>9.7899999999999991</v>
      </c>
      <c r="Q7" s="38">
        <v>100</v>
      </c>
      <c r="R7" s="38">
        <v>4330</v>
      </c>
      <c r="S7" s="38">
        <v>47354</v>
      </c>
      <c r="T7" s="38">
        <v>499.23</v>
      </c>
      <c r="U7" s="38">
        <v>94.85</v>
      </c>
      <c r="V7" s="38">
        <v>4611</v>
      </c>
      <c r="W7" s="38">
        <v>4.6399999999999997</v>
      </c>
      <c r="X7" s="38">
        <v>993.75</v>
      </c>
      <c r="Y7" s="38" t="s">
        <v>114</v>
      </c>
      <c r="Z7" s="38" t="s">
        <v>114</v>
      </c>
      <c r="AA7" s="38" t="s">
        <v>114</v>
      </c>
      <c r="AB7" s="38">
        <v>92.22</v>
      </c>
      <c r="AC7" s="38">
        <v>98.2</v>
      </c>
      <c r="AD7" s="38" t="s">
        <v>114</v>
      </c>
      <c r="AE7" s="38" t="s">
        <v>114</v>
      </c>
      <c r="AF7" s="38" t="s">
        <v>114</v>
      </c>
      <c r="AG7" s="38">
        <v>99.66</v>
      </c>
      <c r="AH7" s="38">
        <v>100.95</v>
      </c>
      <c r="AI7" s="38">
        <v>100.96</v>
      </c>
      <c r="AJ7" s="38" t="s">
        <v>114</v>
      </c>
      <c r="AK7" s="38" t="s">
        <v>114</v>
      </c>
      <c r="AL7" s="38" t="s">
        <v>114</v>
      </c>
      <c r="AM7" s="38">
        <v>356.56</v>
      </c>
      <c r="AN7" s="38">
        <v>303.29000000000002</v>
      </c>
      <c r="AO7" s="38" t="s">
        <v>114</v>
      </c>
      <c r="AP7" s="38" t="s">
        <v>114</v>
      </c>
      <c r="AQ7" s="38" t="s">
        <v>114</v>
      </c>
      <c r="AR7" s="38">
        <v>225.39</v>
      </c>
      <c r="AS7" s="38">
        <v>224.04</v>
      </c>
      <c r="AT7" s="38">
        <v>198.51</v>
      </c>
      <c r="AU7" s="38" t="s">
        <v>114</v>
      </c>
      <c r="AV7" s="38" t="s">
        <v>114</v>
      </c>
      <c r="AW7" s="38" t="s">
        <v>114</v>
      </c>
      <c r="AX7" s="38">
        <v>61.76</v>
      </c>
      <c r="AY7" s="38">
        <v>106.46</v>
      </c>
      <c r="AZ7" s="38" t="s">
        <v>114</v>
      </c>
      <c r="BA7" s="38" t="s">
        <v>114</v>
      </c>
      <c r="BB7" s="38" t="s">
        <v>114</v>
      </c>
      <c r="BC7" s="38">
        <v>31.84</v>
      </c>
      <c r="BD7" s="38">
        <v>29.91</v>
      </c>
      <c r="BE7" s="38">
        <v>32.86</v>
      </c>
      <c r="BF7" s="38" t="s">
        <v>114</v>
      </c>
      <c r="BG7" s="38" t="s">
        <v>114</v>
      </c>
      <c r="BH7" s="38" t="s">
        <v>114</v>
      </c>
      <c r="BI7" s="38">
        <v>2331.14</v>
      </c>
      <c r="BJ7" s="38">
        <v>2002.8</v>
      </c>
      <c r="BK7" s="38" t="s">
        <v>114</v>
      </c>
      <c r="BL7" s="38" t="s">
        <v>114</v>
      </c>
      <c r="BM7" s="38" t="s">
        <v>114</v>
      </c>
      <c r="BN7" s="38">
        <v>974.93</v>
      </c>
      <c r="BO7" s="38">
        <v>855.8</v>
      </c>
      <c r="BP7" s="38">
        <v>814.89</v>
      </c>
      <c r="BQ7" s="38" t="s">
        <v>114</v>
      </c>
      <c r="BR7" s="38" t="s">
        <v>114</v>
      </c>
      <c r="BS7" s="38" t="s">
        <v>114</v>
      </c>
      <c r="BT7" s="38">
        <v>52.32</v>
      </c>
      <c r="BU7" s="38">
        <v>59.1</v>
      </c>
      <c r="BV7" s="38" t="s">
        <v>114</v>
      </c>
      <c r="BW7" s="38" t="s">
        <v>114</v>
      </c>
      <c r="BX7" s="38" t="s">
        <v>114</v>
      </c>
      <c r="BY7" s="38">
        <v>55.32</v>
      </c>
      <c r="BZ7" s="38">
        <v>59.8</v>
      </c>
      <c r="CA7" s="38">
        <v>60.64</v>
      </c>
      <c r="CB7" s="38" t="s">
        <v>114</v>
      </c>
      <c r="CC7" s="38" t="s">
        <v>114</v>
      </c>
      <c r="CD7" s="38" t="s">
        <v>114</v>
      </c>
      <c r="CE7" s="38">
        <v>277.01</v>
      </c>
      <c r="CF7" s="38">
        <v>261.32</v>
      </c>
      <c r="CG7" s="38" t="s">
        <v>114</v>
      </c>
      <c r="CH7" s="38" t="s">
        <v>114</v>
      </c>
      <c r="CI7" s="38" t="s">
        <v>114</v>
      </c>
      <c r="CJ7" s="38">
        <v>283.17</v>
      </c>
      <c r="CK7" s="38">
        <v>263.76</v>
      </c>
      <c r="CL7" s="38">
        <v>255.52</v>
      </c>
      <c r="CM7" s="38" t="s">
        <v>114</v>
      </c>
      <c r="CN7" s="38" t="s">
        <v>114</v>
      </c>
      <c r="CO7" s="38" t="s">
        <v>114</v>
      </c>
      <c r="CP7" s="38">
        <v>50.12</v>
      </c>
      <c r="CQ7" s="38">
        <v>53.28</v>
      </c>
      <c r="CR7" s="38" t="s">
        <v>114</v>
      </c>
      <c r="CS7" s="38" t="s">
        <v>114</v>
      </c>
      <c r="CT7" s="38" t="s">
        <v>114</v>
      </c>
      <c r="CU7" s="38">
        <v>60.65</v>
      </c>
      <c r="CV7" s="38">
        <v>51.75</v>
      </c>
      <c r="CW7" s="38">
        <v>52.49</v>
      </c>
      <c r="CX7" s="38" t="s">
        <v>114</v>
      </c>
      <c r="CY7" s="38" t="s">
        <v>114</v>
      </c>
      <c r="CZ7" s="38" t="s">
        <v>114</v>
      </c>
      <c r="DA7" s="38">
        <v>84.9</v>
      </c>
      <c r="DB7" s="38">
        <v>88.12</v>
      </c>
      <c r="DC7" s="38" t="s">
        <v>114</v>
      </c>
      <c r="DD7" s="38" t="s">
        <v>114</v>
      </c>
      <c r="DE7" s="38" t="s">
        <v>114</v>
      </c>
      <c r="DF7" s="38">
        <v>84.58</v>
      </c>
      <c r="DG7" s="38">
        <v>84.84</v>
      </c>
      <c r="DH7" s="38">
        <v>85.49</v>
      </c>
      <c r="DI7" s="38" t="s">
        <v>114</v>
      </c>
      <c r="DJ7" s="38" t="s">
        <v>114</v>
      </c>
      <c r="DK7" s="38" t="s">
        <v>114</v>
      </c>
      <c r="DL7" s="38">
        <v>3.25</v>
      </c>
      <c r="DM7" s="38">
        <v>6.48</v>
      </c>
      <c r="DN7" s="38" t="s">
        <v>114</v>
      </c>
      <c r="DO7" s="38" t="s">
        <v>114</v>
      </c>
      <c r="DP7" s="38" t="s">
        <v>114</v>
      </c>
      <c r="DQ7" s="38">
        <v>22.9</v>
      </c>
      <c r="DR7" s="38">
        <v>24.87</v>
      </c>
      <c r="DS7" s="38">
        <v>24.07</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29"/>
      <c r="B9" s="29" t="s">
        <v>115</v>
      </c>
      <c r="C9" s="29" t="s">
        <v>116</v>
      </c>
      <c r="D9" s="29" t="s">
        <v>117</v>
      </c>
      <c r="E9" s="29" t="s">
        <v>118</v>
      </c>
      <c r="F9" s="29"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29" t="s">
        <v>33</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2019-02-04T09:44:44Z</cp:lastPrinted>
  <dcterms:created xsi:type="dcterms:W3CDTF">2018-12-03T08:55:30Z</dcterms:created>
  <dcterms:modified xsi:type="dcterms:W3CDTF">2019-02-12T08:40:52Z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3.0.3.0</vt:lpwstr>
    </vt:vector>
  </property>
  <property fmtid="{DCFEDD21-7773-49B2-8022-6FC58DB5260B}" pid="3" name="LastSavedVersion">
    <vt:lpwstr>3.0.3.0</vt:lpwstr>
  </property>
  <property fmtid="{DCFEDD21-7773-49B2-8022-6FC58DB5260B}" pid="4" name="LastSavedDate">
    <vt:filetime>2019-01-21T06:14:56Z</vt:filetime>
  </property>
</Properties>
</file>