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0\30水道部\10下水道課\ファイリング\P3下水道\03国・県\01通知・照会\13経営比較分析表\H30\20190206公営企業に係る「経営比較分析表」の分析等の確認について\03回答\"/>
    </mc:Choice>
  </mc:AlternateContent>
  <workbookProtection workbookAlgorithmName="SHA-512" workbookHashValue="FvJnKm85uKZT/zz8axT5xOCY30f7gFCIdbkJ4Wmobl0onf5F5GqTqp8ure7vVStG7TS2O6acQfCEm4LbmtWUmQ==" workbookSaltValue="WFINGk+qpR0npK7NqhwVdQ==" workbookSpinCount="100000" lockStructure="1"/>
  <bookViews>
    <workbookView xWindow="0" yWindow="0" windowWidth="20490" windowHeight="753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<sst xmlns="http://schemas.openxmlformats.org/spreadsheetml/2006/main" count="235" uniqueCount="123">
  <si>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</si>
  <si>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</si>
  <si>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</si>
  <si>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</si>
  <si>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</si>
  <si>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</si>
  <si>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</si>
  <si>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</si>
  <si>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</si>
  <si>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</si>
  <si>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</si>
  <si>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</si>
  <si>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</si>
  <si>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</si>
  <si>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</si>
  <si>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</si>
  <si>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</si>
  <si>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</si>
  <si>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</si>
  <si>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</si>
  <si>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</si>
  <si>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</si>
  <si>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</si>
  <si>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</si>
  <si>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</si>
  <si>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</si>
  <si>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</si>
  <si>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</si>
  <si>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</si>
  <si>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</si>
  <si>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</si>
  <si>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</si>
  <si>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</si>
  <si>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</si>
  <si>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</si>
  <si>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</si>
  <si>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</si>
  <si>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</si>
  <si>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</si>
  <si>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</si>
  <si>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</si>
  <si>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</si>
  <si>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</si>
  <si>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</si>
  <si>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</si>
  <si>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</si>
  <si>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</si>
  <si>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</si>
  <si>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</si>
  <si>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</si>
  <si>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</si>
  <si>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</si>
  <si>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</si>
  <si>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</si>
  <si>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</si>
  <si>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</si>
  <si>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</si>
  <si>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</si>
  <si>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</si>
  <si>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</si>
  <si>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</si>
  <si>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</si>
  <si>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</si>
  <si>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</si>
  <si>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</si>
  <si>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</si>
  <si>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</si>
  <si>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</si>
  <si>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</si>
  <si>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</si>
  <si>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</si>
  <si>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</si>
  <si>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</si>
  <si>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</si>
  <si>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</si>
  <si>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</si>
  <si>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</si>
  <si>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</si>
  <si>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</si>
  <si>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</si>
  <si>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</si>
  <si>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</si>
  <si>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</si>
  <si>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</si>
  <si>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</si>
  <si>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</si>
  <si>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</si>
  <si>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</si>
  <si>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</si>
  <si>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</si>
  <si>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</si>
  <si>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</si>
  <si>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</si>
  <si>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</si>
  <si>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</si>
  <si>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</si>
  <si>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</si>
  <si>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</si>
  <si>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</si>
  <si>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</si>
  <si>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</si>
  <si>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</si>
  <si>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</si>
  <si>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</si>
  <si>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</si>
  <si>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</si>
  <si>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</si>
  <si>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</si>
  <si>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</si>
  <si>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</si>
  <si>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</si>
  <si>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</si>
  <si>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</si>
  <si>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</si>
  <si>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</si>
  <si>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</si>
  <si>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</si>
  <si>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</si>
  <si>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</si>
  <si>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</si>
  <si>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資産全体で約５０％、資産の種類によってはより高い償却率となっており、老朽化が顕著となっています。管渠施設については、現時点で耐用年数を超過する施設はないものの、昭和５０年代後半から平成１０年ごろにかけて、施設整備を急速に進めたため、今後、施設老朽化が加速度的に進み、施設更新費用や施設修繕費が増加する見込みとなっています。このため、３０年度末にストックマネジメント計画の策定を予定しており、施設の効率的な修繕を進めるとともに、国庫補助金や企業債を有効活用した資金計画との整合を図りながら、施設整備に取り組んでいきます。</t>
    <rPh sb="2" eb="4">
      <t>ユウケイ</t>
    </rPh>
    <rPh sb="4" eb="6">
      <t>コテイ</t>
    </rPh>
    <rPh sb="6" eb="8">
      <t>シサン</t>
    </rPh>
    <rPh sb="8" eb="10">
      <t>ゲンカ</t>
    </rPh>
    <rPh sb="10" eb="12">
      <t>ショウキャク</t>
    </rPh>
    <rPh sb="12" eb="13">
      <t>リツ</t>
    </rPh>
    <rPh sb="14" eb="16">
      <t>シサン</t>
    </rPh>
    <rPh sb="16" eb="18">
      <t>ゼンタイ</t>
    </rPh>
    <rPh sb="19" eb="20">
      <t>ヤク</t>
    </rPh>
    <rPh sb="24" eb="26">
      <t>シサン</t>
    </rPh>
    <rPh sb="27" eb="29">
      <t>シュルイ</t>
    </rPh>
    <rPh sb="36" eb="37">
      <t>タカ</t>
    </rPh>
    <rPh sb="38" eb="41">
      <t>ショウキャクリツ</t>
    </rPh>
    <rPh sb="48" eb="51">
      <t>ロウキュウカ</t>
    </rPh>
    <rPh sb="52" eb="54">
      <t>ケンチョ</t>
    </rPh>
    <rPh sb="62" eb="63">
      <t>カン</t>
    </rPh>
    <rPh sb="63" eb="64">
      <t>キョ</t>
    </rPh>
    <rPh sb="64" eb="66">
      <t>シセツ</t>
    </rPh>
    <rPh sb="72" eb="75">
      <t>ゲンジテン</t>
    </rPh>
    <rPh sb="76" eb="78">
      <t>タイヨウ</t>
    </rPh>
    <rPh sb="78" eb="80">
      <t>ネンスウ</t>
    </rPh>
    <rPh sb="81" eb="83">
      <t>チョウカ</t>
    </rPh>
    <rPh sb="85" eb="87">
      <t>シセツ</t>
    </rPh>
    <rPh sb="94" eb="96">
      <t>ショウワ</t>
    </rPh>
    <rPh sb="98" eb="100">
      <t>ネンダイ</t>
    </rPh>
    <rPh sb="100" eb="102">
      <t>コウハン</t>
    </rPh>
    <rPh sb="104" eb="106">
      <t>ヘイセイ</t>
    </rPh>
    <rPh sb="108" eb="109">
      <t>ネン</t>
    </rPh>
    <rPh sb="116" eb="118">
      <t>シセツ</t>
    </rPh>
    <rPh sb="118" eb="120">
      <t>セイビ</t>
    </rPh>
    <rPh sb="121" eb="123">
      <t>キュウソク</t>
    </rPh>
    <rPh sb="124" eb="125">
      <t>スス</t>
    </rPh>
    <rPh sb="130" eb="132">
      <t>コンゴ</t>
    </rPh>
    <rPh sb="133" eb="135">
      <t>シセツ</t>
    </rPh>
    <rPh sb="135" eb="138">
      <t>ロウキュウカ</t>
    </rPh>
    <rPh sb="139" eb="143">
      <t>カソクドテキ</t>
    </rPh>
    <rPh sb="144" eb="145">
      <t>スス</t>
    </rPh>
    <rPh sb="147" eb="149">
      <t>シセツ</t>
    </rPh>
    <rPh sb="149" eb="151">
      <t>コウシン</t>
    </rPh>
    <rPh sb="151" eb="153">
      <t>ヒヨウ</t>
    </rPh>
    <rPh sb="154" eb="156">
      <t>シセツ</t>
    </rPh>
    <rPh sb="156" eb="159">
      <t>シュウゼンヒ</t>
    </rPh>
    <rPh sb="160" eb="162">
      <t>ゾウカ</t>
    </rPh>
    <rPh sb="164" eb="166">
      <t>ミコ</t>
    </rPh>
    <rPh sb="182" eb="184">
      <t>ネンド</t>
    </rPh>
    <rPh sb="184" eb="185">
      <t>マツ</t>
    </rPh>
    <rPh sb="196" eb="198">
      <t>ケイカク</t>
    </rPh>
    <rPh sb="199" eb="201">
      <t>サクテイ</t>
    </rPh>
    <rPh sb="202" eb="204">
      <t>ヨテイ</t>
    </rPh>
    <rPh sb="209" eb="211">
      <t>シセツ</t>
    </rPh>
    <rPh sb="212" eb="215">
      <t>コウリツテキ</t>
    </rPh>
    <rPh sb="216" eb="218">
      <t>シュウゼン</t>
    </rPh>
    <rPh sb="219" eb="220">
      <t>スス</t>
    </rPh>
    <rPh sb="227" eb="229">
      <t>コッコ</t>
    </rPh>
    <rPh sb="229" eb="232">
      <t>ホジョキン</t>
    </rPh>
    <rPh sb="233" eb="235">
      <t>キギョウ</t>
    </rPh>
    <rPh sb="235" eb="236">
      <t>サイ</t>
    </rPh>
    <rPh sb="237" eb="239">
      <t>ユウコウ</t>
    </rPh>
    <rPh sb="239" eb="241">
      <t>カツヨウ</t>
    </rPh>
    <rPh sb="243" eb="245">
      <t>シキン</t>
    </rPh>
    <rPh sb="245" eb="247">
      <t>ケイカク</t>
    </rPh>
    <rPh sb="249" eb="251">
      <t>セイゴウ</t>
    </rPh>
    <rPh sb="252" eb="253">
      <t>ハカ</t>
    </rPh>
    <rPh sb="258" eb="260">
      <t>シセツ</t>
    </rPh>
    <rPh sb="260" eb="262">
      <t>セイビ</t>
    </rPh>
    <rPh sb="263" eb="264">
      <t>ト</t>
    </rPh>
    <rPh sb="265" eb="266">
      <t>ク</t>
    </rPh>
    <phoneticPr fontId="4"/>
  </si>
  <si>
    <t>　昭和４５年度から下水道事業を進めているため更新時期を迎えている下水道施設が多く、維持管理費用やその資金調達、更新手法等が現在直面している大きな課題となっています。しかし、市の財政状況も切迫しており、一般会計からの長期的かつ安定した十分な繰入金は期待できず、厳しい事業経営を迫られています。収入確保を図るため、６年間据え置いていた下水道使用料を平成２９年６月から改定しましたが、今後も定期的な使用料の見直しや、更なる経費削減として下水道施設の統廃合、汚泥処理の共同化を進めるとともに、３１年度末までに下水道事業経営戦略を策定する予定であり、事業の健全化、効率化に取り組んでいきます。</t>
    <rPh sb="1" eb="3">
      <t>ショウワ</t>
    </rPh>
    <rPh sb="5" eb="7">
      <t>ネンド</t>
    </rPh>
    <rPh sb="9" eb="12">
      <t>ゲスイドウ</t>
    </rPh>
    <rPh sb="12" eb="14">
      <t>ジギョウ</t>
    </rPh>
    <rPh sb="15" eb="16">
      <t>スス</t>
    </rPh>
    <rPh sb="22" eb="24">
      <t>コウシン</t>
    </rPh>
    <rPh sb="24" eb="26">
      <t>ジキ</t>
    </rPh>
    <rPh sb="27" eb="28">
      <t>ムカ</t>
    </rPh>
    <rPh sb="32" eb="35">
      <t>ゲスイドウ</t>
    </rPh>
    <rPh sb="35" eb="37">
      <t>シセツ</t>
    </rPh>
    <rPh sb="38" eb="39">
      <t>オオ</t>
    </rPh>
    <rPh sb="41" eb="43">
      <t>イジ</t>
    </rPh>
    <rPh sb="43" eb="45">
      <t>カンリ</t>
    </rPh>
    <rPh sb="45" eb="47">
      <t>ヒヨウ</t>
    </rPh>
    <rPh sb="50" eb="52">
      <t>シキン</t>
    </rPh>
    <rPh sb="52" eb="54">
      <t>チョウタツ</t>
    </rPh>
    <rPh sb="55" eb="57">
      <t>コウシン</t>
    </rPh>
    <rPh sb="57" eb="60">
      <t>シュホウトウ</t>
    </rPh>
    <rPh sb="61" eb="63">
      <t>ゲンザイ</t>
    </rPh>
    <rPh sb="63" eb="65">
      <t>チョクメン</t>
    </rPh>
    <rPh sb="69" eb="70">
      <t>オオ</t>
    </rPh>
    <rPh sb="72" eb="74">
      <t>カダイ</t>
    </rPh>
    <rPh sb="86" eb="87">
      <t>シ</t>
    </rPh>
    <rPh sb="88" eb="90">
      <t>ザイセイ</t>
    </rPh>
    <rPh sb="90" eb="92">
      <t>ジョウキョウ</t>
    </rPh>
    <rPh sb="93" eb="95">
      <t>セッパク</t>
    </rPh>
    <rPh sb="100" eb="102">
      <t>イッパン</t>
    </rPh>
    <rPh sb="102" eb="104">
      <t>カイケイ</t>
    </rPh>
    <rPh sb="107" eb="110">
      <t>チョウキテキ</t>
    </rPh>
    <rPh sb="112" eb="114">
      <t>アンテイ</t>
    </rPh>
    <rPh sb="116" eb="118">
      <t>ジュウブン</t>
    </rPh>
    <rPh sb="119" eb="121">
      <t>クリイレ</t>
    </rPh>
    <rPh sb="121" eb="122">
      <t>キン</t>
    </rPh>
    <rPh sb="123" eb="125">
      <t>キタイ</t>
    </rPh>
    <rPh sb="129" eb="130">
      <t>キビ</t>
    </rPh>
    <rPh sb="132" eb="134">
      <t>ジギョウ</t>
    </rPh>
    <rPh sb="134" eb="136">
      <t>ケイエイ</t>
    </rPh>
    <rPh sb="137" eb="138">
      <t>セマ</t>
    </rPh>
    <rPh sb="145" eb="147">
      <t>シュウニュウ</t>
    </rPh>
    <rPh sb="147" eb="149">
      <t>カクホ</t>
    </rPh>
    <rPh sb="150" eb="151">
      <t>ハカ</t>
    </rPh>
    <rPh sb="156" eb="158">
      <t>ネンカン</t>
    </rPh>
    <rPh sb="158" eb="159">
      <t>ス</t>
    </rPh>
    <rPh sb="160" eb="161">
      <t>オ</t>
    </rPh>
    <rPh sb="165" eb="168">
      <t>ゲスイドウ</t>
    </rPh>
    <rPh sb="168" eb="171">
      <t>シヨウリョウ</t>
    </rPh>
    <rPh sb="172" eb="174">
      <t>ヘイセイ</t>
    </rPh>
    <rPh sb="176" eb="177">
      <t>ネン</t>
    </rPh>
    <rPh sb="178" eb="179">
      <t>ガツ</t>
    </rPh>
    <rPh sb="181" eb="183">
      <t>カイテイ</t>
    </rPh>
    <rPh sb="189" eb="191">
      <t>コンゴ</t>
    </rPh>
    <rPh sb="192" eb="195">
      <t>テイキテキ</t>
    </rPh>
    <rPh sb="196" eb="199">
      <t>シヨウリョウ</t>
    </rPh>
    <rPh sb="200" eb="202">
      <t>ミナオ</t>
    </rPh>
    <rPh sb="205" eb="206">
      <t>サラ</t>
    </rPh>
    <rPh sb="208" eb="210">
      <t>ケイヒ</t>
    </rPh>
    <rPh sb="210" eb="212">
      <t>サクゲン</t>
    </rPh>
    <rPh sb="215" eb="218">
      <t>ゲスイドウ</t>
    </rPh>
    <rPh sb="218" eb="220">
      <t>シセツ</t>
    </rPh>
    <rPh sb="221" eb="224">
      <t>トウハイゴウ</t>
    </rPh>
    <rPh sb="225" eb="227">
      <t>オデイ</t>
    </rPh>
    <rPh sb="227" eb="229">
      <t>ショリ</t>
    </rPh>
    <rPh sb="230" eb="233">
      <t>キョウドウカ</t>
    </rPh>
    <rPh sb="234" eb="235">
      <t>スス</t>
    </rPh>
    <rPh sb="244" eb="247">
      <t>ネンドマツ</t>
    </rPh>
    <rPh sb="250" eb="253">
      <t>ゲスイドウ</t>
    </rPh>
    <rPh sb="253" eb="255">
      <t>ジギョウ</t>
    </rPh>
    <rPh sb="255" eb="257">
      <t>ケイエイ</t>
    </rPh>
    <rPh sb="257" eb="259">
      <t>センリャク</t>
    </rPh>
    <rPh sb="260" eb="262">
      <t>サクテイ</t>
    </rPh>
    <rPh sb="264" eb="266">
      <t>ヨテイ</t>
    </rPh>
    <rPh sb="270" eb="272">
      <t>ジギョウ</t>
    </rPh>
    <rPh sb="273" eb="276">
      <t>ケンゼンカ</t>
    </rPh>
    <rPh sb="277" eb="280">
      <t>コウリツカ</t>
    </rPh>
    <rPh sb="281" eb="282">
      <t>ト</t>
    </rPh>
    <rPh sb="283" eb="284">
      <t>ク</t>
    </rPh>
    <phoneticPr fontId="4"/>
  </si>
  <si>
    <t>　下水道使用料の改定及び有収水量微増による下水道使用料の増加や浄化センターの包括運転管理委託継続、未償還残高減による企業債支払利息の減少、その他の経費節減等により⑥汚水処理原価は微減となり、①経常収支比率は改善されつつあります。しかし、施設老朽化による施設更新費用や定期点検費用の増加傾向が続いている影響により①経常収支比率は１００％を下回っており、⑥汚水処理原価も増加していくことが予想されます。⑦施設利用率は６０％程度で推移しており、現在は処理能力が過大となっていますが、今後の施設更新時に見直しを検討していく予定です。平成２９年６月から下水道使用料を改定したことにより、②累積欠損金比率や⑤経費回収率は前年度に比べ改善しましたが、本市では、市街化区域内の下水道整備が既に終了しており、人口減少社会の到来もあるため⑧水洗化率は高止まり傾向が続き、今後、下水道使用料の大幅な自然増は期待できない状況となっています。下水道事業の経営にあたり、一般会計から国の繰出基準額以上の繰入を受けてはいますが、前述した要因等により、当面、経営状況の大幅な改善は見込めず、収益の多くを占める下水道使用料の定期的な改定や、効率化による経費節減等の検討を進めていきます。</t>
    <rPh sb="1" eb="4">
      <t>ゲスイドウ</t>
    </rPh>
    <rPh sb="4" eb="7">
      <t>シヨウリョウ</t>
    </rPh>
    <rPh sb="8" eb="10">
      <t>カイテイ</t>
    </rPh>
    <rPh sb="10" eb="11">
      <t>オヨ</t>
    </rPh>
    <rPh sb="12" eb="13">
      <t>ユウ</t>
    </rPh>
    <rPh sb="13" eb="14">
      <t>シュウ</t>
    </rPh>
    <rPh sb="14" eb="16">
      <t>スイリョウ</t>
    </rPh>
    <rPh sb="16" eb="18">
      <t>ビゾウ</t>
    </rPh>
    <rPh sb="21" eb="24">
      <t>ゲスイドウ</t>
    </rPh>
    <rPh sb="24" eb="27">
      <t>シヨウリョウ</t>
    </rPh>
    <rPh sb="28" eb="30">
      <t>ゾウカ</t>
    </rPh>
    <rPh sb="31" eb="33">
      <t>ジョウカ</t>
    </rPh>
    <rPh sb="38" eb="40">
      <t>ホウカツ</t>
    </rPh>
    <rPh sb="40" eb="42">
      <t>ウンテン</t>
    </rPh>
    <rPh sb="42" eb="44">
      <t>カンリ</t>
    </rPh>
    <rPh sb="44" eb="46">
      <t>イタク</t>
    </rPh>
    <rPh sb="46" eb="48">
      <t>ケイゾク</t>
    </rPh>
    <rPh sb="49" eb="52">
      <t>ミショウカン</t>
    </rPh>
    <rPh sb="52" eb="54">
      <t>ザンダカ</t>
    </rPh>
    <rPh sb="54" eb="55">
      <t>ゲン</t>
    </rPh>
    <rPh sb="58" eb="60">
      <t>キギョウ</t>
    </rPh>
    <rPh sb="60" eb="61">
      <t>サイ</t>
    </rPh>
    <rPh sb="61" eb="63">
      <t>シハライ</t>
    </rPh>
    <rPh sb="63" eb="65">
      <t>リソク</t>
    </rPh>
    <rPh sb="66" eb="68">
      <t>ゲンショウ</t>
    </rPh>
    <rPh sb="71" eb="72">
      <t>タ</t>
    </rPh>
    <rPh sb="73" eb="75">
      <t>ケイヒ</t>
    </rPh>
    <rPh sb="75" eb="77">
      <t>セツゲン</t>
    </rPh>
    <rPh sb="77" eb="78">
      <t>トウ</t>
    </rPh>
    <rPh sb="82" eb="84">
      <t>オスイ</t>
    </rPh>
    <rPh sb="84" eb="86">
      <t>ショリ</t>
    </rPh>
    <rPh sb="86" eb="88">
      <t>ゲンカ</t>
    </rPh>
    <rPh sb="89" eb="90">
      <t>ビ</t>
    </rPh>
    <rPh sb="90" eb="91">
      <t>ゲン</t>
    </rPh>
    <rPh sb="96" eb="98">
      <t>ケイジョウ</t>
    </rPh>
    <rPh sb="98" eb="100">
      <t>シュウシ</t>
    </rPh>
    <rPh sb="100" eb="102">
      <t>ヒリツ</t>
    </rPh>
    <rPh sb="103" eb="105">
      <t>カイゼン</t>
    </rPh>
    <rPh sb="118" eb="120">
      <t>シセツ</t>
    </rPh>
    <rPh sb="120" eb="123">
      <t>ロウキュウカ</t>
    </rPh>
    <rPh sb="126" eb="128">
      <t>シセツ</t>
    </rPh>
    <rPh sb="128" eb="130">
      <t>コウシン</t>
    </rPh>
    <rPh sb="130" eb="132">
      <t>ヒヨウ</t>
    </rPh>
    <rPh sb="133" eb="135">
      <t>テイキ</t>
    </rPh>
    <rPh sb="135" eb="137">
      <t>テンケン</t>
    </rPh>
    <rPh sb="137" eb="139">
      <t>ヒヨウ</t>
    </rPh>
    <rPh sb="140" eb="142">
      <t>ゾウカ</t>
    </rPh>
    <rPh sb="142" eb="144">
      <t>ケイコウ</t>
    </rPh>
    <rPh sb="145" eb="146">
      <t>ツヅ</t>
    </rPh>
    <rPh sb="150" eb="152">
      <t>エイキョウ</t>
    </rPh>
    <rPh sb="168" eb="170">
      <t>シタマワ</t>
    </rPh>
    <rPh sb="183" eb="185">
      <t>ゾウカ</t>
    </rPh>
    <rPh sb="192" eb="194">
      <t>ヨソウ</t>
    </rPh>
    <rPh sb="200" eb="202">
      <t>シセツ</t>
    </rPh>
    <rPh sb="202" eb="205">
      <t>リヨウリツ</t>
    </rPh>
    <rPh sb="209" eb="211">
      <t>テイド</t>
    </rPh>
    <rPh sb="212" eb="214">
      <t>スイイ</t>
    </rPh>
    <rPh sb="219" eb="221">
      <t>ゲンザイ</t>
    </rPh>
    <rPh sb="222" eb="224">
      <t>ショリ</t>
    </rPh>
    <rPh sb="224" eb="226">
      <t>ノウリョク</t>
    </rPh>
    <rPh sb="227" eb="229">
      <t>カダイ</t>
    </rPh>
    <rPh sb="238" eb="240">
      <t>コンゴ</t>
    </rPh>
    <rPh sb="241" eb="243">
      <t>シセツ</t>
    </rPh>
    <rPh sb="243" eb="246">
      <t>コウシンジ</t>
    </rPh>
    <rPh sb="247" eb="249">
      <t>ミナオ</t>
    </rPh>
    <rPh sb="251" eb="253">
      <t>ケントウ</t>
    </rPh>
    <rPh sb="257" eb="259">
      <t>ヨテイ</t>
    </rPh>
    <rPh sb="262" eb="264">
      <t>ヘイセイ</t>
    </rPh>
    <rPh sb="266" eb="267">
      <t>ネン</t>
    </rPh>
    <rPh sb="268" eb="269">
      <t>ガツ</t>
    </rPh>
    <rPh sb="271" eb="274">
      <t>ゲスイドウ</t>
    </rPh>
    <rPh sb="274" eb="277">
      <t>シヨウリョウ</t>
    </rPh>
    <rPh sb="278" eb="280">
      <t>カイテイ</t>
    </rPh>
    <rPh sb="289" eb="291">
      <t>ルイセキ</t>
    </rPh>
    <rPh sb="291" eb="294">
      <t>ケッソンキン</t>
    </rPh>
    <rPh sb="294" eb="296">
      <t>ヒリツ</t>
    </rPh>
    <rPh sb="298" eb="300">
      <t>ケイヒ</t>
    </rPh>
    <rPh sb="300" eb="302">
      <t>カイシュウ</t>
    </rPh>
    <rPh sb="302" eb="303">
      <t>リツ</t>
    </rPh>
    <rPh sb="304" eb="307">
      <t>ゼンネンド</t>
    </rPh>
    <rPh sb="308" eb="309">
      <t>クラ</t>
    </rPh>
    <rPh sb="310" eb="31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</si>
</sst>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0.01</c:v>
                </c:pt>
                <c:pt idx="1">
                  <c:v>0</c:v>
                </c:pt>
                <c:pt idx="2" formatCode="#,##0.00;&quot;△&quot;#,##0.00;&quot;-&quot;">
                  <c:v>0.1</c:v>
                </c:pt>
                <c:pt idx="3" formatCode="#,##0.00;&quot;△&quot;#,##0.00;&quot;-&quot;">
                  <c:v>0.12</c:v>
                </c:pt>
                <c:pt idx="4">
                  <c:v>0</c:v>
                </c:pt>
              </c:numCache>
            </c:numRef>
          </c:val>
          <c:extLst xmlns:c16r2="http://schemas.microsoft.com/office/drawing/2015/06/chart">
            <c:ext xmlns:c16="http://schemas.microsoft.com/office/drawing/2014/chart" uri="{C3380CC4-5D6E-409C-BE32-E72D297353CC}">
              <c16:uniqueId val="{00000000-DC53-48B3-A613-1C00CEF6A9E2}"/>
            </c:ext>
          </c:extLst>
        </c:ser>
        <c:dLbls>
          <c:showLegendKey val="0"/>
          <c:showVal val="0"/>
          <c:showCatName val="0"/>
          <c:showSerName val="0"/>
          <c:showPercent val="0"/>
          <c:showBubbleSize val="0"/>
        </c:dLbls>
        <c:gapWidth val="150"/>
        <c:axId val="229591288"/>
        <c:axId val="23024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DC53-48B3-A613-1C00CEF6A9E2}"/>
            </c:ext>
          </c:extLst>
        </c:ser>
        <c:dLbls>
          <c:showLegendKey val="0"/>
          <c:showVal val="0"/>
          <c:showCatName val="0"/>
          <c:showSerName val="0"/>
          <c:showPercent val="0"/>
          <c:showBubbleSize val="0"/>
        </c:dLbls>
        <c:marker val="1"/>
        <c:smooth val="0"/>
        <c:axId val="229591288"/>
        <c:axId val="230245200"/>
      </c:lineChart>
      <c:dateAx>
        <c:axId val="229591288"/>
        <c:scaling>
          <c:orientation val="minMax"/>
        </c:scaling>
        <c:delete val="1"/>
        <c:axPos val="b"/>
        <c:numFmt formatCode="ge" sourceLinked="1"/>
        <c:majorTickMark val="none"/>
        <c:minorTickMark val="none"/>
        <c:tickLblPos val="none"/>
        <c:crossAx val="230245200"/>
        <c:crosses val="autoZero"/>
        <c:auto val="1"/>
        <c:lblOffset val="100"/>
        <c:baseTimeUnit val="years"/>
      </c:dateAx>
      <c:valAx>
        <c:axId val="23024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9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57.31</c:v>
                </c:pt>
                <c:pt idx="1">
                  <c:v>58.1</c:v>
                </c:pt>
                <c:pt idx="2">
                  <c:v>58.92</c:v>
                </c:pt>
                <c:pt idx="3">
                  <c:v>60.24</c:v>
                </c:pt>
                <c:pt idx="4">
                  <c:v>59.67</c:v>
                </c:pt>
              </c:numCache>
            </c:numRef>
          </c:val>
          <c:extLst xmlns:c16r2="http://schemas.microsoft.com/office/drawing/2015/06/chart">
            <c:ext xmlns:c16="http://schemas.microsoft.com/office/drawing/2014/chart" uri="{C3380CC4-5D6E-409C-BE32-E72D297353CC}">
              <c16:uniqueId val="{00000000-7B02-484F-B406-4BCD08A0F346}"/>
            </c:ext>
          </c:extLst>
        </c:ser>
        <c:dLbls>
          <c:showLegendKey val="0"/>
          <c:showVal val="0"/>
          <c:showCatName val="0"/>
          <c:showSerName val="0"/>
          <c:showPercent val="0"/>
          <c:showBubbleSize val="0"/>
        </c:dLbls>
        <c:gapWidth val="150"/>
        <c:axId val="229297568"/>
        <c:axId val="23097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7B02-484F-B406-4BCD08A0F346}"/>
            </c:ext>
          </c:extLst>
        </c:ser>
        <c:dLbls>
          <c:showLegendKey val="0"/>
          <c:showVal val="0"/>
          <c:showCatName val="0"/>
          <c:showSerName val="0"/>
          <c:showPercent val="0"/>
          <c:showBubbleSize val="0"/>
        </c:dLbls>
        <c:marker val="1"/>
        <c:smooth val="0"/>
        <c:axId val="229297568"/>
        <c:axId val="230970480"/>
      </c:lineChart>
      <c:dateAx>
        <c:axId val="229297568"/>
        <c:scaling>
          <c:orientation val="minMax"/>
        </c:scaling>
        <c:delete val="1"/>
        <c:axPos val="b"/>
        <c:numFmt formatCode="ge" sourceLinked="1"/>
        <c:majorTickMark val="none"/>
        <c:minorTickMark val="none"/>
        <c:tickLblPos val="none"/>
        <c:crossAx val="230970480"/>
        <c:crosses val="autoZero"/>
        <c:auto val="1"/>
        <c:lblOffset val="100"/>
        <c:baseTimeUnit val="years"/>
      </c:dateAx>
      <c:valAx>
        <c:axId val="2309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98.62</c:v>
                </c:pt>
                <c:pt idx="1">
                  <c:v>98.84</c:v>
                </c:pt>
                <c:pt idx="2">
                  <c:v>98.95</c:v>
                </c:pt>
                <c:pt idx="3">
                  <c:v>99</c:v>
                </c:pt>
                <c:pt idx="4">
                  <c:v>99.04</c:v>
                </c:pt>
              </c:numCache>
            </c:numRef>
          </c:val>
          <c:extLst xmlns:c16r2="http://schemas.microsoft.com/office/drawing/2015/06/chart">
            <c:ext xmlns:c16="http://schemas.microsoft.com/office/drawing/2014/chart" uri="{C3380CC4-5D6E-409C-BE32-E72D297353CC}">
              <c16:uniqueId val="{00000000-9125-4414-8635-5605F872D1D4}"/>
            </c:ext>
          </c:extLst>
        </c:ser>
        <c:dLbls>
          <c:showLegendKey val="0"/>
          <c:showVal val="0"/>
          <c:showCatName val="0"/>
          <c:showSerName val="0"/>
          <c:showPercent val="0"/>
          <c:showBubbleSize val="0"/>
        </c:dLbls>
        <c:gapWidth val="150"/>
        <c:axId val="230971656"/>
        <c:axId val="23097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9125-4414-8635-5605F872D1D4}"/>
            </c:ext>
          </c:extLst>
        </c:ser>
        <c:dLbls>
          <c:showLegendKey val="0"/>
          <c:showVal val="0"/>
          <c:showCatName val="0"/>
          <c:showSerName val="0"/>
          <c:showPercent val="0"/>
          <c:showBubbleSize val="0"/>
        </c:dLbls>
        <c:marker val="1"/>
        <c:smooth val="0"/>
        <c:axId val="230971656"/>
        <c:axId val="230972048"/>
      </c:lineChart>
      <c:dateAx>
        <c:axId val="230971656"/>
        <c:scaling>
          <c:orientation val="minMax"/>
        </c:scaling>
        <c:delete val="1"/>
        <c:axPos val="b"/>
        <c:numFmt formatCode="ge" sourceLinked="1"/>
        <c:majorTickMark val="none"/>
        <c:minorTickMark val="none"/>
        <c:tickLblPos val="none"/>
        <c:crossAx val="230972048"/>
        <c:crosses val="autoZero"/>
        <c:auto val="1"/>
        <c:lblOffset val="100"/>
        <c:baseTimeUnit val="years"/>
      </c:dateAx>
      <c:valAx>
        <c:axId val="23097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7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82.95</c:v>
                </c:pt>
                <c:pt idx="1">
                  <c:v>88.15</c:v>
                </c:pt>
                <c:pt idx="2">
                  <c:v>88.57</c:v>
                </c:pt>
                <c:pt idx="3">
                  <c:v>89.07</c:v>
                </c:pt>
                <c:pt idx="4">
                  <c:v>93.82</c:v>
                </c:pt>
              </c:numCache>
            </c:numRef>
          </c:val>
          <c:extLst xmlns:c16r2="http://schemas.microsoft.com/office/drawing/2015/06/chart">
            <c:ext xmlns:c16="http://schemas.microsoft.com/office/drawing/2014/chart" uri="{C3380CC4-5D6E-409C-BE32-E72D297353CC}">
              <c16:uniqueId val="{00000000-56BE-4BA0-932C-6D8263F16149}"/>
            </c:ext>
          </c:extLst>
        </c:ser>
        <c:dLbls>
          <c:showLegendKey val="0"/>
          <c:showVal val="0"/>
          <c:showCatName val="0"/>
          <c:showSerName val="0"/>
          <c:showPercent val="0"/>
          <c:showBubbleSize val="0"/>
        </c:dLbls>
        <c:gapWidth val="150"/>
        <c:axId val="229856584"/>
        <c:axId val="23102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101.67</c:v>
                </c:pt>
                <c:pt idx="1">
                  <c:v>107.19</c:v>
                </c:pt>
                <c:pt idx="2">
                  <c:v>105.81</c:v>
                </c:pt>
                <c:pt idx="3">
                  <c:v>106.63</c:v>
                </c:pt>
                <c:pt idx="4">
                  <c:v>106.41</c:v>
                </c:pt>
              </c:numCache>
            </c:numRef>
          </c:val>
          <c:smooth val="0"/>
          <c:extLst xmlns:c16r2="http://schemas.microsoft.com/office/drawing/2015/06/chart">
            <c:ext xmlns:c16="http://schemas.microsoft.com/office/drawing/2014/chart" uri="{C3380CC4-5D6E-409C-BE32-E72D297353CC}">
              <c16:uniqueId val="{00000001-56BE-4BA0-932C-6D8263F16149}"/>
            </c:ext>
          </c:extLst>
        </c:ser>
        <c:dLbls>
          <c:showLegendKey val="0"/>
          <c:showVal val="0"/>
          <c:showCatName val="0"/>
          <c:showSerName val="0"/>
          <c:showPercent val="0"/>
          <c:showBubbleSize val="0"/>
        </c:dLbls>
        <c:marker val="1"/>
        <c:smooth val="0"/>
        <c:axId val="229856584"/>
        <c:axId val="231022456"/>
      </c:lineChart>
      <c:dateAx>
        <c:axId val="229856584"/>
        <c:scaling>
          <c:orientation val="minMax"/>
        </c:scaling>
        <c:delete val="1"/>
        <c:axPos val="b"/>
        <c:numFmt formatCode="ge" sourceLinked="1"/>
        <c:majorTickMark val="none"/>
        <c:minorTickMark val="none"/>
        <c:tickLblPos val="none"/>
        <c:crossAx val="231022456"/>
        <c:crosses val="autoZero"/>
        <c:auto val="1"/>
        <c:lblOffset val="100"/>
        <c:baseTimeUnit val="years"/>
      </c:dateAx>
      <c:valAx>
        <c:axId val="23102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5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16.850000000000001</c:v>
                </c:pt>
                <c:pt idx="1">
                  <c:v>46.53</c:v>
                </c:pt>
                <c:pt idx="2">
                  <c:v>48.27</c:v>
                </c:pt>
                <c:pt idx="3">
                  <c:v>49.96</c:v>
                </c:pt>
                <c:pt idx="4">
                  <c:v>50.62</c:v>
                </c:pt>
              </c:numCache>
            </c:numRef>
          </c:val>
          <c:extLst xmlns:c16r2="http://schemas.microsoft.com/office/drawing/2015/06/chart">
            <c:ext xmlns:c16="http://schemas.microsoft.com/office/drawing/2014/chart" uri="{C3380CC4-5D6E-409C-BE32-E72D297353CC}">
              <c16:uniqueId val="{00000000-8411-4D58-9137-AFDD008262D8}"/>
            </c:ext>
          </c:extLst>
        </c:ser>
        <c:dLbls>
          <c:showLegendKey val="0"/>
          <c:showVal val="0"/>
          <c:showCatName val="0"/>
          <c:showSerName val="0"/>
          <c:showPercent val="0"/>
          <c:showBubbleSize val="0"/>
        </c:dLbls>
        <c:gapWidth val="150"/>
        <c:axId val="231036360"/>
        <c:axId val="23108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31.92</c:v>
                </c:pt>
                <c:pt idx="2">
                  <c:v>30.09</c:v>
                </c:pt>
                <c:pt idx="3">
                  <c:v>26.07</c:v>
                </c:pt>
                <c:pt idx="4">
                  <c:v>23.42</c:v>
                </c:pt>
              </c:numCache>
            </c:numRef>
          </c:val>
          <c:smooth val="0"/>
          <c:extLst xmlns:c16r2="http://schemas.microsoft.com/office/drawing/2015/06/chart">
            <c:ext xmlns:c16="http://schemas.microsoft.com/office/drawing/2014/chart" uri="{C3380CC4-5D6E-409C-BE32-E72D297353CC}">
              <c16:uniqueId val="{00000001-8411-4D58-9137-AFDD008262D8}"/>
            </c:ext>
          </c:extLst>
        </c:ser>
        <c:dLbls>
          <c:showLegendKey val="0"/>
          <c:showVal val="0"/>
          <c:showCatName val="0"/>
          <c:showSerName val="0"/>
          <c:showPercent val="0"/>
          <c:showBubbleSize val="0"/>
        </c:dLbls>
        <c:marker val="1"/>
        <c:smooth val="0"/>
        <c:axId val="231036360"/>
        <c:axId val="231088056"/>
      </c:lineChart>
      <c:dateAx>
        <c:axId val="231036360"/>
        <c:scaling>
          <c:orientation val="minMax"/>
        </c:scaling>
        <c:delete val="1"/>
        <c:axPos val="b"/>
        <c:numFmt formatCode="ge" sourceLinked="1"/>
        <c:majorTickMark val="none"/>
        <c:minorTickMark val="none"/>
        <c:tickLblPos val="none"/>
        <c:crossAx val="231088056"/>
        <c:crosses val="autoZero"/>
        <c:auto val="1"/>
        <c:lblOffset val="100"/>
        <c:baseTimeUnit val="years"/>
      </c:dateAx>
      <c:valAx>
        <c:axId val="23108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3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54-492E-A1E3-71D67B801552}"/>
            </c:ext>
          </c:extLst>
        </c:ser>
        <c:dLbls>
          <c:showLegendKey val="0"/>
          <c:showVal val="0"/>
          <c:showCatName val="0"/>
          <c:showSerName val="0"/>
          <c:showPercent val="0"/>
          <c:showBubbleSize val="0"/>
        </c:dLbls>
        <c:gapWidth val="150"/>
        <c:axId val="231099016"/>
        <c:axId val="22929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0.18</c:v>
                </c:pt>
                <c:pt idx="2" formatCode="#,##0.00;&quot;△&quot;#,##0.00">
                  <c:v>0</c:v>
                </c:pt>
                <c:pt idx="3">
                  <c:v>0.15</c:v>
                </c:pt>
                <c:pt idx="4">
                  <c:v>0.15</c:v>
                </c:pt>
              </c:numCache>
            </c:numRef>
          </c:val>
          <c:smooth val="0"/>
          <c:extLst xmlns:c16r2="http://schemas.microsoft.com/office/drawing/2015/06/chart">
            <c:ext xmlns:c16="http://schemas.microsoft.com/office/drawing/2014/chart" uri="{C3380CC4-5D6E-409C-BE32-E72D297353CC}">
              <c16:uniqueId val="{00000001-3654-492E-A1E3-71D67B801552}"/>
            </c:ext>
          </c:extLst>
        </c:ser>
        <c:dLbls>
          <c:showLegendKey val="0"/>
          <c:showVal val="0"/>
          <c:showCatName val="0"/>
          <c:showSerName val="0"/>
          <c:showPercent val="0"/>
          <c:showBubbleSize val="0"/>
        </c:dLbls>
        <c:marker val="1"/>
        <c:smooth val="0"/>
        <c:axId val="231099016"/>
        <c:axId val="229296784"/>
      </c:lineChart>
      <c:dateAx>
        <c:axId val="231099016"/>
        <c:scaling>
          <c:orientation val="minMax"/>
        </c:scaling>
        <c:delete val="1"/>
        <c:axPos val="b"/>
        <c:numFmt formatCode="ge" sourceLinked="1"/>
        <c:majorTickMark val="none"/>
        <c:minorTickMark val="none"/>
        <c:tickLblPos val="none"/>
        <c:crossAx val="229296784"/>
        <c:crosses val="autoZero"/>
        <c:auto val="1"/>
        <c:lblOffset val="100"/>
        <c:baseTimeUnit val="years"/>
      </c:dateAx>
      <c:valAx>
        <c:axId val="22929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9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718.7</c:v>
                </c:pt>
                <c:pt idx="1">
                  <c:v>761.33</c:v>
                </c:pt>
                <c:pt idx="2">
                  <c:v>783.34</c:v>
                </c:pt>
                <c:pt idx="3">
                  <c:v>806.93</c:v>
                </c:pt>
                <c:pt idx="4">
                  <c:v>744.02</c:v>
                </c:pt>
              </c:numCache>
            </c:numRef>
          </c:val>
          <c:extLst xmlns:c16r2="http://schemas.microsoft.com/office/drawing/2015/06/chart">
            <c:ext xmlns:c16="http://schemas.microsoft.com/office/drawing/2014/chart" uri="{C3380CC4-5D6E-409C-BE32-E72D297353CC}">
              <c16:uniqueId val="{00000000-71D7-4EA4-9B4C-A9183DC9B866}"/>
            </c:ext>
          </c:extLst>
        </c:ser>
        <c:dLbls>
          <c:showLegendKey val="0"/>
          <c:showVal val="0"/>
          <c:showCatName val="0"/>
          <c:showSerName val="0"/>
          <c:showPercent val="0"/>
          <c:showBubbleSize val="0"/>
        </c:dLbls>
        <c:gapWidth val="150"/>
        <c:axId val="229299136"/>
        <c:axId val="22929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53.95</c:v>
                </c:pt>
                <c:pt idx="1">
                  <c:v>42.55</c:v>
                </c:pt>
                <c:pt idx="2">
                  <c:v>35.49</c:v>
                </c:pt>
                <c:pt idx="3">
                  <c:v>26.43</c:v>
                </c:pt>
                <c:pt idx="4">
                  <c:v>25.32</c:v>
                </c:pt>
              </c:numCache>
            </c:numRef>
          </c:val>
          <c:smooth val="0"/>
          <c:extLst xmlns:c16r2="http://schemas.microsoft.com/office/drawing/2015/06/chart">
            <c:ext xmlns:c16="http://schemas.microsoft.com/office/drawing/2014/chart" uri="{C3380CC4-5D6E-409C-BE32-E72D297353CC}">
              <c16:uniqueId val="{00000001-71D7-4EA4-9B4C-A9183DC9B866}"/>
            </c:ext>
          </c:extLst>
        </c:ser>
        <c:dLbls>
          <c:showLegendKey val="0"/>
          <c:showVal val="0"/>
          <c:showCatName val="0"/>
          <c:showSerName val="0"/>
          <c:showPercent val="0"/>
          <c:showBubbleSize val="0"/>
        </c:dLbls>
        <c:marker val="1"/>
        <c:smooth val="0"/>
        <c:axId val="229299136"/>
        <c:axId val="229299528"/>
      </c:lineChart>
      <c:dateAx>
        <c:axId val="229299136"/>
        <c:scaling>
          <c:orientation val="minMax"/>
        </c:scaling>
        <c:delete val="1"/>
        <c:axPos val="b"/>
        <c:numFmt formatCode="ge" sourceLinked="1"/>
        <c:majorTickMark val="none"/>
        <c:minorTickMark val="none"/>
        <c:tickLblPos val="none"/>
        <c:crossAx val="229299528"/>
        <c:crosses val="autoZero"/>
        <c:auto val="1"/>
        <c:lblOffset val="100"/>
        <c:baseTimeUnit val="years"/>
      </c:dateAx>
      <c:valAx>
        <c:axId val="22929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391.33</c:v>
                </c:pt>
                <c:pt idx="1">
                  <c:v>168.1</c:v>
                </c:pt>
                <c:pt idx="2">
                  <c:v>157.43</c:v>
                </c:pt>
                <c:pt idx="3">
                  <c:v>124.81</c:v>
                </c:pt>
                <c:pt idx="4">
                  <c:v>164.06</c:v>
                </c:pt>
              </c:numCache>
            </c:numRef>
          </c:val>
          <c:extLst xmlns:c16r2="http://schemas.microsoft.com/office/drawing/2015/06/chart">
            <c:ext xmlns:c16="http://schemas.microsoft.com/office/drawing/2014/chart" uri="{C3380CC4-5D6E-409C-BE32-E72D297353CC}">
              <c16:uniqueId val="{00000000-AD51-40CC-8328-E8D97F178476}"/>
            </c:ext>
          </c:extLst>
        </c:ser>
        <c:dLbls>
          <c:showLegendKey val="0"/>
          <c:showVal val="0"/>
          <c:showCatName val="0"/>
          <c:showSerName val="0"/>
          <c:showPercent val="0"/>
          <c:showBubbleSize val="0"/>
        </c:dLbls>
        <c:gapWidth val="150"/>
        <c:axId val="229301096"/>
        <c:axId val="22930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334.04</c:v>
                </c:pt>
                <c:pt idx="1">
                  <c:v>78.62</c:v>
                </c:pt>
                <c:pt idx="2">
                  <c:v>82.47</c:v>
                </c:pt>
                <c:pt idx="3">
                  <c:v>72.44</c:v>
                </c:pt>
                <c:pt idx="4">
                  <c:v>78.56</c:v>
                </c:pt>
              </c:numCache>
            </c:numRef>
          </c:val>
          <c:smooth val="0"/>
          <c:extLst xmlns:c16r2="http://schemas.microsoft.com/office/drawing/2015/06/chart">
            <c:ext xmlns:c16="http://schemas.microsoft.com/office/drawing/2014/chart" uri="{C3380CC4-5D6E-409C-BE32-E72D297353CC}">
              <c16:uniqueId val="{00000001-AD51-40CC-8328-E8D97F178476}"/>
            </c:ext>
          </c:extLst>
        </c:ser>
        <c:dLbls>
          <c:showLegendKey val="0"/>
          <c:showVal val="0"/>
          <c:showCatName val="0"/>
          <c:showSerName val="0"/>
          <c:showPercent val="0"/>
          <c:showBubbleSize val="0"/>
        </c:dLbls>
        <c:marker val="1"/>
        <c:smooth val="0"/>
        <c:axId val="229301096"/>
        <c:axId val="229301488"/>
      </c:lineChart>
      <c:dateAx>
        <c:axId val="229301096"/>
        <c:scaling>
          <c:orientation val="minMax"/>
        </c:scaling>
        <c:delete val="1"/>
        <c:axPos val="b"/>
        <c:numFmt formatCode="ge" sourceLinked="1"/>
        <c:majorTickMark val="none"/>
        <c:minorTickMark val="none"/>
        <c:tickLblPos val="none"/>
        <c:crossAx val="229301488"/>
        <c:crosses val="autoZero"/>
        <c:auto val="1"/>
        <c:lblOffset val="100"/>
        <c:baseTimeUnit val="years"/>
      </c:dateAx>
      <c:valAx>
        <c:axId val="22930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0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BE-4D3A-888A-98E4B24CC7AA}"/>
            </c:ext>
          </c:extLst>
        </c:ser>
        <c:dLbls>
          <c:showLegendKey val="0"/>
          <c:showVal val="0"/>
          <c:showCatName val="0"/>
          <c:showSerName val="0"/>
          <c:showPercent val="0"/>
          <c:showBubbleSize val="0"/>
        </c:dLbls>
        <c:gapWidth val="150"/>
        <c:axId val="231244456"/>
        <c:axId val="23124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41BE-4D3A-888A-98E4B24CC7AA}"/>
            </c:ext>
          </c:extLst>
        </c:ser>
        <c:dLbls>
          <c:showLegendKey val="0"/>
          <c:showVal val="0"/>
          <c:showCatName val="0"/>
          <c:showSerName val="0"/>
          <c:showPercent val="0"/>
          <c:showBubbleSize val="0"/>
        </c:dLbls>
        <c:marker val="1"/>
        <c:smooth val="0"/>
        <c:axId val="231244456"/>
        <c:axId val="231244848"/>
      </c:lineChart>
      <c:dateAx>
        <c:axId val="231244456"/>
        <c:scaling>
          <c:orientation val="minMax"/>
        </c:scaling>
        <c:delete val="1"/>
        <c:axPos val="b"/>
        <c:numFmt formatCode="ge" sourceLinked="1"/>
        <c:majorTickMark val="none"/>
        <c:minorTickMark val="none"/>
        <c:tickLblPos val="none"/>
        <c:crossAx val="231244848"/>
        <c:crosses val="autoZero"/>
        <c:auto val="1"/>
        <c:lblOffset val="100"/>
        <c:baseTimeUnit val="years"/>
      </c:dateAx>
      <c:valAx>
        <c:axId val="2312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77.040000000000006</c:v>
                </c:pt>
                <c:pt idx="1">
                  <c:v>72.709999999999994</c:v>
                </c:pt>
                <c:pt idx="2">
                  <c:v>69.25</c:v>
                </c:pt>
                <c:pt idx="3">
                  <c:v>68.599999999999994</c:v>
                </c:pt>
                <c:pt idx="4">
                  <c:v>75.709999999999994</c:v>
                </c:pt>
              </c:numCache>
            </c:numRef>
          </c:val>
          <c:extLst xmlns:c16r2="http://schemas.microsoft.com/office/drawing/2015/06/chart">
            <c:ext xmlns:c16="http://schemas.microsoft.com/office/drawing/2014/chart" uri="{C3380CC4-5D6E-409C-BE32-E72D297353CC}">
              <c16:uniqueId val="{00000000-E924-433A-9F0C-1A85F2D11C30}"/>
            </c:ext>
          </c:extLst>
        </c:ser>
        <c:dLbls>
          <c:showLegendKey val="0"/>
          <c:showVal val="0"/>
          <c:showCatName val="0"/>
          <c:showSerName val="0"/>
          <c:showPercent val="0"/>
          <c:showBubbleSize val="0"/>
        </c:dLbls>
        <c:gapWidth val="150"/>
        <c:axId val="231246024"/>
        <c:axId val="23124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E924-433A-9F0C-1A85F2D11C30}"/>
            </c:ext>
          </c:extLst>
        </c:ser>
        <c:dLbls>
          <c:showLegendKey val="0"/>
          <c:showVal val="0"/>
          <c:showCatName val="0"/>
          <c:showSerName val="0"/>
          <c:showPercent val="0"/>
          <c:showBubbleSize val="0"/>
        </c:dLbls>
        <c:marker val="1"/>
        <c:smooth val="0"/>
        <c:axId val="231246024"/>
        <c:axId val="231246416"/>
      </c:lineChart>
      <c:dateAx>
        <c:axId val="231246024"/>
        <c:scaling>
          <c:orientation val="minMax"/>
        </c:scaling>
        <c:delete val="1"/>
        <c:axPos val="b"/>
        <c:numFmt formatCode="ge" sourceLinked="1"/>
        <c:majorTickMark val="none"/>
        <c:minorTickMark val="none"/>
        <c:tickLblPos val="none"/>
        <c:crossAx val="231246416"/>
        <c:crosses val="autoZero"/>
        <c:auto val="1"/>
        <c:lblOffset val="100"/>
        <c:baseTimeUnit val="years"/>
      </c:dateAx>
      <c:valAx>
        <c:axId val="23124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126.88</c:v>
                </c:pt>
                <c:pt idx="1">
                  <c:v>134.37</c:v>
                </c:pt>
                <c:pt idx="2">
                  <c:v>140.94999999999999</c:v>
                </c:pt>
                <c:pt idx="3">
                  <c:v>142.01</c:v>
                </c:pt>
                <c:pt idx="4">
                  <c:v>141.29</c:v>
                </c:pt>
              </c:numCache>
            </c:numRef>
          </c:val>
          <c:extLst xmlns:c16r2="http://schemas.microsoft.com/office/drawing/2015/06/chart">
            <c:ext xmlns:c16="http://schemas.microsoft.com/office/drawing/2014/chart" uri="{C3380CC4-5D6E-409C-BE32-E72D297353CC}">
              <c16:uniqueId val="{00000000-8C85-4650-AC66-DDF73AAA9CB1}"/>
            </c:ext>
          </c:extLst>
        </c:ser>
        <c:dLbls>
          <c:showLegendKey val="0"/>
          <c:showVal val="0"/>
          <c:showCatName val="0"/>
          <c:showSerName val="0"/>
          <c:showPercent val="0"/>
          <c:showBubbleSize val="0"/>
        </c:dLbls>
        <c:gapWidth val="150"/>
        <c:axId val="229300704"/>
        <c:axId val="22929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8C85-4650-AC66-DDF73AAA9CB1}"/>
            </c:ext>
          </c:extLst>
        </c:ser>
        <c:dLbls>
          <c:showLegendKey val="0"/>
          <c:showVal val="0"/>
          <c:showCatName val="0"/>
          <c:showSerName val="0"/>
          <c:showPercent val="0"/>
          <c:showBubbleSize val="0"/>
        </c:dLbls>
        <c:marker val="1"/>
        <c:smooth val="0"/>
        <c:axId val="229300704"/>
        <c:axId val="229298744"/>
      </c:lineChart>
      <c:dateAx>
        <c:axId val="229300704"/>
        <c:scaling>
          <c:orientation val="minMax"/>
        </c:scaling>
        <c:delete val="1"/>
        <c:axPos val="b"/>
        <c:numFmt formatCode="ge" sourceLinked="1"/>
        <c:majorTickMark val="none"/>
        <c:minorTickMark val="none"/>
        <c:tickLblPos val="none"/>
        <c:crossAx val="229298744"/>
        <c:crosses val="autoZero"/>
        <c:auto val="1"/>
        <c:lblOffset val="100"/>
        <c:baseTimeUnit val="years"/>
      </c:dateAx>
      <c:valAx>
        <c:axId val="22929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知多市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85748</v>
      </c>
      <c r="AM8" s="50"/>
      <c r="AN8" s="50"/>
      <c r="AO8" s="50"/>
      <c r="AP8" s="50"/>
      <c r="AQ8" s="50"/>
      <c r="AR8" s="50"/>
      <c r="AS8" s="50"/>
      <c r="AT8" s="45">
        <f>データ!T6</f>
        <v>45.9</v>
      </c>
      <c r="AU8" s="45"/>
      <c r="AV8" s="45"/>
      <c r="AW8" s="45"/>
      <c r="AX8" s="45"/>
      <c r="AY8" s="45"/>
      <c r="AZ8" s="45"/>
      <c r="BA8" s="45"/>
      <c r="BB8" s="45">
        <f>データ!U6</f>
        <v>1868.15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81.25</v>
      </c>
      <c r="J10" s="45"/>
      <c r="K10" s="45"/>
      <c r="L10" s="45"/>
      <c r="M10" s="45"/>
      <c r="N10" s="45"/>
      <c r="O10" s="45"/>
      <c r="P10" s="45">
        <f>データ!P6</f>
        <v>93.2</v>
      </c>
      <c r="Q10" s="45"/>
      <c r="R10" s="45"/>
      <c r="S10" s="45"/>
      <c r="T10" s="45"/>
      <c r="U10" s="45"/>
      <c r="V10" s="45"/>
      <c r="W10" s="45">
        <f>データ!Q6</f>
        <v>88.68</v>
      </c>
      <c r="X10" s="45"/>
      <c r="Y10" s="45"/>
      <c r="Z10" s="45"/>
      <c r="AA10" s="45"/>
      <c r="AB10" s="45"/>
      <c r="AC10" s="45"/>
      <c r="AD10" s="50">
        <f>データ!R6</f>
        <v>2181</v>
      </c>
      <c r="AE10" s="50"/>
      <c r="AF10" s="50"/>
      <c r="AG10" s="50"/>
      <c r="AH10" s="50"/>
      <c r="AI10" s="50"/>
      <c r="AJ10" s="50"/>
      <c r="AK10" s="2"/>
      <c r="AL10" s="50">
        <f>データ!V6</f>
        <v>79675</v>
      </c>
      <c r="AM10" s="50"/>
      <c r="AN10" s="50"/>
      <c r="AO10" s="50"/>
      <c r="AP10" s="50"/>
      <c r="AQ10" s="50"/>
      <c r="AR10" s="50"/>
      <c r="AS10" s="50"/>
      <c r="AT10" s="45">
        <f>データ!W6</f>
        <v>13.42</v>
      </c>
      <c r="AU10" s="45"/>
      <c r="AV10" s="45"/>
      <c r="AW10" s="45"/>
      <c r="AX10" s="45"/>
      <c r="AY10" s="45"/>
      <c r="AZ10" s="45"/>
      <c r="BA10" s="45"/>
      <c r="BB10" s="45">
        <f>データ!X6</f>
        <v>5937.03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rPIXKyDXnEtFiRKSsCu5GKyOfQVfHenNyfavHDHdmQWkcdCAVmDczG2gmBUGyyW5czFyxtB3gAwGcfKkKtam3g==" saltValue="Tb9cQX0MvtAxj4iok+zQ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232246</v>
      </c>
      <c r="D6" s="33">
        <f t="shared" si="3"/>
        <v>46</v>
      </c>
      <c r="E6" s="33">
        <f t="shared" si="3"/>
        <v>17</v>
      </c>
      <c r="F6" s="33">
        <f t="shared" si="3"/>
        <v>1</v>
      </c>
      <c r="G6" s="33">
        <f t="shared" si="3"/>
        <v>0</v>
      </c>
      <c r="H6" s="33" t="str">
        <f t="shared" si="3"/>
        <v>愛知県　知多市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81.25</v>
      </c>
      <c r="P6" s="34">
        <f t="shared" si="3"/>
        <v>93.2</v>
      </c>
      <c r="Q6" s="34">
        <f t="shared" si="3"/>
        <v>88.68</v>
      </c>
      <c r="R6" s="34">
        <f t="shared" si="3"/>
        <v>2181</v>
      </c>
      <c r="S6" s="34">
        <f t="shared" si="3"/>
        <v>85748</v>
      </c>
      <c r="T6" s="34">
        <f t="shared" si="3"/>
        <v>45.9</v>
      </c>
      <c r="U6" s="34">
        <f t="shared" si="3"/>
        <v>1868.15</v>
      </c>
      <c r="V6" s="34">
        <f t="shared" si="3"/>
        <v>79675</v>
      </c>
      <c r="W6" s="34">
        <f t="shared" si="3"/>
        <v>13.42</v>
      </c>
      <c r="X6" s="34">
        <f t="shared" si="3"/>
        <v>5937.03</v>
      </c>
      <c r="Y6" s="35">
        <f>IF(Y7="",NA(),Y7)</f>
        <v>82.95</v>
      </c>
      <c r="Z6" s="35">
        <f t="shared" ref="Z6:AH6" si="4">IF(Z7="",NA(),Z7)</f>
        <v>88.15</v>
      </c>
      <c r="AA6" s="35">
        <f t="shared" si="4"/>
        <v>88.57</v>
      </c>
      <c r="AB6" s="35">
        <f t="shared" si="4"/>
        <v>89.07</v>
      </c>
      <c r="AC6" s="35">
        <f t="shared" si="4"/>
        <v>93.82</v>
      </c>
      <c r="AD6" s="35">
        <f t="shared" si="4"/>
        <v>101.67</v>
      </c>
      <c r="AE6" s="35">
        <f t="shared" si="4"/>
        <v>107.19</v>
      </c>
      <c r="AF6" s="35">
        <f t="shared" si="4"/>
        <v>105.81</v>
      </c>
      <c r="AG6" s="35">
        <f t="shared" si="4"/>
        <v>106.63</v>
      </c>
      <c r="AH6" s="35">
        <f t="shared" si="4"/>
        <v>106.41</v>
      </c>
      <c r="AI6" s="34" t="str">
        <f>IF(AI7="","",IF(AI7="-","【-】","【"&amp;SUBSTITUTE(TEXT(AI7,"#,##0.00"),"-","△")&amp;"】"))</f>
        <v>【108.80】</v>
      </c>
      <c r="AJ6" s="35">
        <f>IF(AJ7="",NA(),AJ7)</f>
        <v>718.7</v>
      </c>
      <c r="AK6" s="35">
        <f t="shared" ref="AK6:AS6" si="5">IF(AK7="",NA(),AK7)</f>
        <v>761.33</v>
      </c>
      <c r="AL6" s="35">
        <f t="shared" si="5"/>
        <v>783.34</v>
      </c>
      <c r="AM6" s="35">
        <f t="shared" si="5"/>
        <v>806.93</v>
      </c>
      <c r="AN6" s="35">
        <f t="shared" si="5"/>
        <v>744.02</v>
      </c>
      <c r="AO6" s="35">
        <f t="shared" si="5"/>
        <v>53.95</v>
      </c>
      <c r="AP6" s="35">
        <f t="shared" si="5"/>
        <v>42.55</v>
      </c>
      <c r="AQ6" s="35">
        <f t="shared" si="5"/>
        <v>35.49</v>
      </c>
      <c r="AR6" s="35">
        <f t="shared" si="5"/>
        <v>26.43</v>
      </c>
      <c r="AS6" s="35">
        <f t="shared" si="5"/>
        <v>25.32</v>
      </c>
      <c r="AT6" s="34" t="str">
        <f>IF(AT7="","",IF(AT7="-","【-】","【"&amp;SUBSTITUTE(TEXT(AT7,"#,##0.00"),"-","△")&amp;"】"))</f>
        <v>【4.27】</v>
      </c>
      <c r="AU6" s="35">
        <f>IF(AU7="",NA(),AU7)</f>
        <v>391.33</v>
      </c>
      <c r="AV6" s="35">
        <f t="shared" ref="AV6:BD6" si="6">IF(AV7="",NA(),AV7)</f>
        <v>168.1</v>
      </c>
      <c r="AW6" s="35">
        <f t="shared" si="6"/>
        <v>157.43</v>
      </c>
      <c r="AX6" s="35">
        <f t="shared" si="6"/>
        <v>124.81</v>
      </c>
      <c r="AY6" s="35">
        <f t="shared" si="6"/>
        <v>164.06</v>
      </c>
      <c r="AZ6" s="35">
        <f t="shared" si="6"/>
        <v>334.04</v>
      </c>
      <c r="BA6" s="35">
        <f t="shared" si="6"/>
        <v>78.62</v>
      </c>
      <c r="BB6" s="35">
        <f t="shared" si="6"/>
        <v>82.47</v>
      </c>
      <c r="BC6" s="35">
        <f t="shared" si="6"/>
        <v>72.44</v>
      </c>
      <c r="BD6" s="35">
        <f t="shared" si="6"/>
        <v>78.56</v>
      </c>
      <c r="BE6" s="34" t="str">
        <f>IF(BE7="","",IF(BE7="-","【-】","【"&amp;SUBSTITUTE(TEXT(BE7,"#,##0.00"),"-","△")&amp;"】"))</f>
        <v>【66.41】</v>
      </c>
      <c r="BF6" s="34">
        <f>IF(BF7="",NA(),BF7)</f>
        <v>0</v>
      </c>
      <c r="BG6" s="34">
        <f t="shared" ref="BG6:BO6" si="7">IF(BG7="",NA(),BG7)</f>
        <v>0</v>
      </c>
      <c r="BH6" s="34">
        <f t="shared" si="7"/>
        <v>0</v>
      </c>
      <c r="BI6" s="34">
        <f t="shared" si="7"/>
        <v>0</v>
      </c>
      <c r="BJ6" s="34">
        <f t="shared" si="7"/>
        <v>0</v>
      </c>
      <c r="BK6" s="35">
        <f t="shared" si="7"/>
        <v>660.23</v>
      </c>
      <c r="BL6" s="35">
        <f t="shared" si="7"/>
        <v>658.6</v>
      </c>
      <c r="BM6" s="35">
        <f t="shared" si="7"/>
        <v>664.04</v>
      </c>
      <c r="BN6" s="35">
        <f t="shared" si="7"/>
        <v>625.12</v>
      </c>
      <c r="BO6" s="35">
        <f t="shared" si="7"/>
        <v>610.16999999999996</v>
      </c>
      <c r="BP6" s="34" t="str">
        <f>IF(BP7="","",IF(BP7="-","【-】","【"&amp;SUBSTITUTE(TEXT(BP7,"#,##0.00"),"-","△")&amp;"】"))</f>
        <v>【707.33】</v>
      </c>
      <c r="BQ6" s="35">
        <f>IF(BQ7="",NA(),BQ7)</f>
        <v>77.040000000000006</v>
      </c>
      <c r="BR6" s="35">
        <f t="shared" ref="BR6:BZ6" si="8">IF(BR7="",NA(),BR7)</f>
        <v>72.709999999999994</v>
      </c>
      <c r="BS6" s="35">
        <f t="shared" si="8"/>
        <v>69.25</v>
      </c>
      <c r="BT6" s="35">
        <f t="shared" si="8"/>
        <v>68.599999999999994</v>
      </c>
      <c r="BU6" s="35">
        <f t="shared" si="8"/>
        <v>75.709999999999994</v>
      </c>
      <c r="BV6" s="35">
        <f t="shared" si="8"/>
        <v>88.7</v>
      </c>
      <c r="BW6" s="35">
        <f t="shared" si="8"/>
        <v>88.44</v>
      </c>
      <c r="BX6" s="35">
        <f t="shared" si="8"/>
        <v>86.2</v>
      </c>
      <c r="BY6" s="35">
        <f t="shared" si="8"/>
        <v>89.74</v>
      </c>
      <c r="BZ6" s="35">
        <f t="shared" si="8"/>
        <v>88.37</v>
      </c>
      <c r="CA6" s="34" t="str">
        <f>IF(CA7="","",IF(CA7="-","【-】","【"&amp;SUBSTITUTE(TEXT(CA7,"#,##0.00"),"-","△")&amp;"】"))</f>
        <v>【101.26】</v>
      </c>
      <c r="CB6" s="35">
        <f>IF(CB7="",NA(),CB7)</f>
        <v>126.88</v>
      </c>
      <c r="CC6" s="35">
        <f t="shared" ref="CC6:CK6" si="9">IF(CC7="",NA(),CC7)</f>
        <v>134.37</v>
      </c>
      <c r="CD6" s="35">
        <f t="shared" si="9"/>
        <v>140.94999999999999</v>
      </c>
      <c r="CE6" s="35">
        <f t="shared" si="9"/>
        <v>142.01</v>
      </c>
      <c r="CF6" s="35">
        <f t="shared" si="9"/>
        <v>141.29</v>
      </c>
      <c r="CG6" s="35">
        <f t="shared" si="9"/>
        <v>145.05000000000001</v>
      </c>
      <c r="CH6" s="35">
        <f t="shared" si="9"/>
        <v>147.15</v>
      </c>
      <c r="CI6" s="35">
        <f t="shared" si="9"/>
        <v>146.47999999999999</v>
      </c>
      <c r="CJ6" s="35">
        <f t="shared" si="9"/>
        <v>141.24</v>
      </c>
      <c r="CK6" s="35">
        <f t="shared" si="9"/>
        <v>143.05000000000001</v>
      </c>
      <c r="CL6" s="34" t="str">
        <f>IF(CL7="","",IF(CL7="-","【-】","【"&amp;SUBSTITUTE(TEXT(CL7,"#,##0.00"),"-","△")&amp;"】"))</f>
        <v>【136.39】</v>
      </c>
      <c r="CM6" s="35">
        <f>IF(CM7="",NA(),CM7)</f>
        <v>57.31</v>
      </c>
      <c r="CN6" s="35">
        <f t="shared" ref="CN6:CV6" si="10">IF(CN7="",NA(),CN7)</f>
        <v>58.1</v>
      </c>
      <c r="CO6" s="35">
        <f t="shared" si="10"/>
        <v>58.92</v>
      </c>
      <c r="CP6" s="35">
        <f t="shared" si="10"/>
        <v>60.24</v>
      </c>
      <c r="CQ6" s="35">
        <f t="shared" si="10"/>
        <v>59.67</v>
      </c>
      <c r="CR6" s="35">
        <f t="shared" si="10"/>
        <v>62.03</v>
      </c>
      <c r="CS6" s="35">
        <f t="shared" si="10"/>
        <v>59.27</v>
      </c>
      <c r="CT6" s="35">
        <f t="shared" si="10"/>
        <v>62.64</v>
      </c>
      <c r="CU6" s="35">
        <f t="shared" si="10"/>
        <v>58.12</v>
      </c>
      <c r="CV6" s="35">
        <f t="shared" si="10"/>
        <v>58.83</v>
      </c>
      <c r="CW6" s="34" t="str">
        <f>IF(CW7="","",IF(CW7="-","【-】","【"&amp;SUBSTITUTE(TEXT(CW7,"#,##0.00"),"-","△")&amp;"】"))</f>
        <v>【60.13】</v>
      </c>
      <c r="CX6" s="35">
        <f>IF(CX7="",NA(),CX7)</f>
        <v>98.62</v>
      </c>
      <c r="CY6" s="35">
        <f t="shared" ref="CY6:DG6" si="11">IF(CY7="",NA(),CY7)</f>
        <v>98.84</v>
      </c>
      <c r="CZ6" s="35">
        <f t="shared" si="11"/>
        <v>98.95</v>
      </c>
      <c r="DA6" s="35">
        <f t="shared" si="11"/>
        <v>99</v>
      </c>
      <c r="DB6" s="35">
        <f t="shared" si="11"/>
        <v>99.04</v>
      </c>
      <c r="DC6" s="35">
        <f t="shared" si="11"/>
        <v>93.53</v>
      </c>
      <c r="DD6" s="35">
        <f t="shared" si="11"/>
        <v>92.82</v>
      </c>
      <c r="DE6" s="35">
        <f t="shared" si="11"/>
        <v>92.98</v>
      </c>
      <c r="DF6" s="35">
        <f t="shared" si="11"/>
        <v>93.07</v>
      </c>
      <c r="DG6" s="35">
        <f t="shared" si="11"/>
        <v>92.9</v>
      </c>
      <c r="DH6" s="34" t="str">
        <f>IF(DH7="","",IF(DH7="-","【-】","【"&amp;SUBSTITUTE(TEXT(DH7,"#,##0.00"),"-","△")&amp;"】"))</f>
        <v>【95.06】</v>
      </c>
      <c r="DI6" s="35">
        <f>IF(DI7="",NA(),DI7)</f>
        <v>16.850000000000001</v>
      </c>
      <c r="DJ6" s="35">
        <f t="shared" ref="DJ6:DR6" si="12">IF(DJ7="",NA(),DJ7)</f>
        <v>46.53</v>
      </c>
      <c r="DK6" s="35">
        <f t="shared" si="12"/>
        <v>48.27</v>
      </c>
      <c r="DL6" s="35">
        <f t="shared" si="12"/>
        <v>49.96</v>
      </c>
      <c r="DM6" s="35">
        <f t="shared" si="12"/>
        <v>50.62</v>
      </c>
      <c r="DN6" s="35">
        <f t="shared" si="12"/>
        <v>17.82</v>
      </c>
      <c r="DO6" s="35">
        <f t="shared" si="12"/>
        <v>31.92</v>
      </c>
      <c r="DP6" s="35">
        <f t="shared" si="12"/>
        <v>30.09</v>
      </c>
      <c r="DQ6" s="35">
        <f t="shared" si="12"/>
        <v>26.07</v>
      </c>
      <c r="DR6" s="35">
        <f t="shared" si="12"/>
        <v>23.42</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5">
        <f t="shared" si="13"/>
        <v>0.18</v>
      </c>
      <c r="EA6" s="34">
        <f t="shared" si="13"/>
        <v>0</v>
      </c>
      <c r="EB6" s="35">
        <f t="shared" si="13"/>
        <v>0.15</v>
      </c>
      <c r="EC6" s="35">
        <f t="shared" si="13"/>
        <v>0.15</v>
      </c>
      <c r="ED6" s="34" t="str">
        <f>IF(ED7="","",IF(ED7="-","【-】","【"&amp;SUBSTITUTE(TEXT(ED7,"#,##0.00"),"-","△")&amp;"】"))</f>
        <v>【5.37】</v>
      </c>
      <c r="EE6" s="35">
        <f>IF(EE7="",NA(),EE7)</f>
        <v>0.01</v>
      </c>
      <c r="EF6" s="34">
        <f t="shared" ref="EF6:EN6" si="14">IF(EF7="",NA(),EF7)</f>
        <v>0</v>
      </c>
      <c r="EG6" s="35">
        <f t="shared" si="14"/>
        <v>0.1</v>
      </c>
      <c r="EH6" s="35">
        <f t="shared" si="14"/>
        <v>0.12</v>
      </c>
      <c r="EI6" s="34">
        <f t="shared" si="14"/>
        <v>0</v>
      </c>
      <c r="EJ6" s="35">
        <f t="shared" si="14"/>
        <v>0.05</v>
      </c>
      <c r="EK6" s="35">
        <f t="shared" si="14"/>
        <v>7.0000000000000007E-2</v>
      </c>
      <c r="EL6" s="35">
        <f t="shared" si="14"/>
        <v>7.0000000000000007E-2</v>
      </c>
      <c r="EM6" s="35">
        <f t="shared" si="14"/>
        <v>0.1</v>
      </c>
      <c r="EN6" s="35">
        <f t="shared" si="14"/>
        <v>0.14000000000000001</v>
      </c>
      <c r="EO6" s="34" t="str">
        <f>IF(EO7="","",IF(EO7="-","【-】","【"&amp;SUBSTITUTE(TEXT(EO7,"#,##0.00"),"-","△")&amp;"】"))</f>
        <v>【0.23】</v>
      </c>
    </row>
    <row r="7" spans="1:148" s="36" customFormat="1" x14ac:dyDescent="0.15">
      <c r="A7" s="28"/>
      <c r="B7" s="37">
        <v>2017</v>
      </c>
      <c r="C7" s="37">
        <v>232246</v>
      </c>
      <c r="D7" s="37">
        <v>46</v>
      </c>
      <c r="E7" s="37">
        <v>17</v>
      </c>
      <c r="F7" s="37">
        <v>1</v>
      </c>
      <c r="G7" s="37">
        <v>0</v>
      </c>
      <c r="H7" s="37" t="s">
        <v>108</v>
      </c>
      <c r="I7" s="37" t="s">
        <v>109</v>
      </c>
      <c r="J7" s="37" t="s">
        <v>110</v>
      </c>
      <c r="K7" s="37" t="s">
        <v>111</v>
      </c>
      <c r="L7" s="37" t="s">
        <v>112</v>
      </c>
      <c r="M7" s="37" t="s">
        <v>113</v>
      </c>
      <c r="N7" s="38" t="s">
        <v>114</v>
      </c>
      <c r="O7" s="38">
        <v>81.25</v>
      </c>
      <c r="P7" s="38">
        <v>93.2</v>
      </c>
      <c r="Q7" s="38">
        <v>88.68</v>
      </c>
      <c r="R7" s="38">
        <v>2181</v>
      </c>
      <c r="S7" s="38">
        <v>85748</v>
      </c>
      <c r="T7" s="38">
        <v>45.9</v>
      </c>
      <c r="U7" s="38">
        <v>1868.15</v>
      </c>
      <c r="V7" s="38">
        <v>79675</v>
      </c>
      <c r="W7" s="38">
        <v>13.42</v>
      </c>
      <c r="X7" s="38">
        <v>5937.03</v>
      </c>
      <c r="Y7" s="38">
        <v>82.95</v>
      </c>
      <c r="Z7" s="38">
        <v>88.15</v>
      </c>
      <c r="AA7" s="38">
        <v>88.57</v>
      </c>
      <c r="AB7" s="38">
        <v>89.07</v>
      </c>
      <c r="AC7" s="38">
        <v>93.82</v>
      </c>
      <c r="AD7" s="38">
        <v>101.67</v>
      </c>
      <c r="AE7" s="38">
        <v>107.19</v>
      </c>
      <c r="AF7" s="38">
        <v>105.81</v>
      </c>
      <c r="AG7" s="38">
        <v>106.63</v>
      </c>
      <c r="AH7" s="38">
        <v>106.41</v>
      </c>
      <c r="AI7" s="38">
        <v>108.8</v>
      </c>
      <c r="AJ7" s="38">
        <v>718.7</v>
      </c>
      <c r="AK7" s="38">
        <v>761.33</v>
      </c>
      <c r="AL7" s="38">
        <v>783.34</v>
      </c>
      <c r="AM7" s="38">
        <v>806.93</v>
      </c>
      <c r="AN7" s="38">
        <v>744.02</v>
      </c>
      <c r="AO7" s="38">
        <v>53.95</v>
      </c>
      <c r="AP7" s="38">
        <v>42.55</v>
      </c>
      <c r="AQ7" s="38">
        <v>35.49</v>
      </c>
      <c r="AR7" s="38">
        <v>26.43</v>
      </c>
      <c r="AS7" s="38">
        <v>25.32</v>
      </c>
      <c r="AT7" s="38">
        <v>4.2699999999999996</v>
      </c>
      <c r="AU7" s="38">
        <v>391.33</v>
      </c>
      <c r="AV7" s="38">
        <v>168.1</v>
      </c>
      <c r="AW7" s="38">
        <v>157.43</v>
      </c>
      <c r="AX7" s="38">
        <v>124.81</v>
      </c>
      <c r="AY7" s="38">
        <v>164.06</v>
      </c>
      <c r="AZ7" s="38">
        <v>334.04</v>
      </c>
      <c r="BA7" s="38">
        <v>78.62</v>
      </c>
      <c r="BB7" s="38">
        <v>82.47</v>
      </c>
      <c r="BC7" s="38">
        <v>72.44</v>
      </c>
      <c r="BD7" s="38">
        <v>78.56</v>
      </c>
      <c r="BE7" s="38">
        <v>66.41</v>
      </c>
      <c r="BF7" s="38">
        <v>0</v>
      </c>
      <c r="BG7" s="38">
        <v>0</v>
      </c>
      <c r="BH7" s="38">
        <v>0</v>
      </c>
      <c r="BI7" s="38">
        <v>0</v>
      </c>
      <c r="BJ7" s="38">
        <v>0</v>
      </c>
      <c r="BK7" s="38">
        <v>660.23</v>
      </c>
      <c r="BL7" s="38">
        <v>658.6</v>
      </c>
      <c r="BM7" s="38">
        <v>664.04</v>
      </c>
      <c r="BN7" s="38">
        <v>625.12</v>
      </c>
      <c r="BO7" s="38">
        <v>610.16999999999996</v>
      </c>
      <c r="BP7" s="38">
        <v>707.33</v>
      </c>
      <c r="BQ7" s="38">
        <v>77.040000000000006</v>
      </c>
      <c r="BR7" s="38">
        <v>72.709999999999994</v>
      </c>
      <c r="BS7" s="38">
        <v>69.25</v>
      </c>
      <c r="BT7" s="38">
        <v>68.599999999999994</v>
      </c>
      <c r="BU7" s="38">
        <v>75.709999999999994</v>
      </c>
      <c r="BV7" s="38">
        <v>88.7</v>
      </c>
      <c r="BW7" s="38">
        <v>88.44</v>
      </c>
      <c r="BX7" s="38">
        <v>86.2</v>
      </c>
      <c r="BY7" s="38">
        <v>89.74</v>
      </c>
      <c r="BZ7" s="38">
        <v>88.37</v>
      </c>
      <c r="CA7" s="38">
        <v>101.26</v>
      </c>
      <c r="CB7" s="38">
        <v>126.88</v>
      </c>
      <c r="CC7" s="38">
        <v>134.37</v>
      </c>
      <c r="CD7" s="38">
        <v>140.94999999999999</v>
      </c>
      <c r="CE7" s="38">
        <v>142.01</v>
      </c>
      <c r="CF7" s="38">
        <v>141.29</v>
      </c>
      <c r="CG7" s="38">
        <v>145.05000000000001</v>
      </c>
      <c r="CH7" s="38">
        <v>147.15</v>
      </c>
      <c r="CI7" s="38">
        <v>146.47999999999999</v>
      </c>
      <c r="CJ7" s="38">
        <v>141.24</v>
      </c>
      <c r="CK7" s="38">
        <v>143.05000000000001</v>
      </c>
      <c r="CL7" s="38">
        <v>136.38999999999999</v>
      </c>
      <c r="CM7" s="38">
        <v>57.31</v>
      </c>
      <c r="CN7" s="38">
        <v>58.1</v>
      </c>
      <c r="CO7" s="38">
        <v>58.92</v>
      </c>
      <c r="CP7" s="38">
        <v>60.24</v>
      </c>
      <c r="CQ7" s="38">
        <v>59.67</v>
      </c>
      <c r="CR7" s="38">
        <v>62.03</v>
      </c>
      <c r="CS7" s="38">
        <v>59.27</v>
      </c>
      <c r="CT7" s="38">
        <v>62.64</v>
      </c>
      <c r="CU7" s="38">
        <v>58.12</v>
      </c>
      <c r="CV7" s="38">
        <v>58.83</v>
      </c>
      <c r="CW7" s="38">
        <v>60.13</v>
      </c>
      <c r="CX7" s="38">
        <v>98.62</v>
      </c>
      <c r="CY7" s="38">
        <v>98.84</v>
      </c>
      <c r="CZ7" s="38">
        <v>98.95</v>
      </c>
      <c r="DA7" s="38">
        <v>99</v>
      </c>
      <c r="DB7" s="38">
        <v>99.04</v>
      </c>
      <c r="DC7" s="38">
        <v>93.53</v>
      </c>
      <c r="DD7" s="38">
        <v>92.82</v>
      </c>
      <c r="DE7" s="38">
        <v>92.98</v>
      </c>
      <c r="DF7" s="38">
        <v>93.07</v>
      </c>
      <c r="DG7" s="38">
        <v>92.9</v>
      </c>
      <c r="DH7" s="38">
        <v>95.06</v>
      </c>
      <c r="DI7" s="38">
        <v>16.850000000000001</v>
      </c>
      <c r="DJ7" s="38">
        <v>46.53</v>
      </c>
      <c r="DK7" s="38">
        <v>48.27</v>
      </c>
      <c r="DL7" s="38">
        <v>49.96</v>
      </c>
      <c r="DM7" s="38">
        <v>50.62</v>
      </c>
      <c r="DN7" s="38">
        <v>17.82</v>
      </c>
      <c r="DO7" s="38">
        <v>31.92</v>
      </c>
      <c r="DP7" s="38">
        <v>30.09</v>
      </c>
      <c r="DQ7" s="38">
        <v>26.07</v>
      </c>
      <c r="DR7" s="38">
        <v>23.42</v>
      </c>
      <c r="DS7" s="38">
        <v>38.130000000000003</v>
      </c>
      <c r="DT7" s="38">
        <v>0</v>
      </c>
      <c r="DU7" s="38">
        <v>0</v>
      </c>
      <c r="DV7" s="38">
        <v>0</v>
      </c>
      <c r="DW7" s="38">
        <v>0</v>
      </c>
      <c r="DX7" s="38">
        <v>0</v>
      </c>
      <c r="DY7" s="38">
        <v>0</v>
      </c>
      <c r="DZ7" s="38">
        <v>0.18</v>
      </c>
      <c r="EA7" s="38">
        <v>0</v>
      </c>
      <c r="EB7" s="38">
        <v>0.15</v>
      </c>
      <c r="EC7" s="38">
        <v>0.15</v>
      </c>
      <c r="ED7" s="38">
        <v>5.37</v>
      </c>
      <c r="EE7" s="38">
        <v>0.01</v>
      </c>
      <c r="EF7" s="38">
        <v>0</v>
      </c>
      <c r="EG7" s="38">
        <v>0.1</v>
      </c>
      <c r="EH7" s="38">
        <v>0.12</v>
      </c>
      <c r="EI7" s="38">
        <v>0</v>
      </c>
      <c r="EJ7" s="38">
        <v>0.05</v>
      </c>
      <c r="EK7" s="38">
        <v>7.0000000000000007E-2</v>
      </c>
      <c r="EL7" s="38">
        <v>7.0000000000000007E-2</v>
      </c>
      <c r="EM7" s="38">
        <v>0.1</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知多市</cp:lastModifiedBy>
  <cp:lastPrinted>2019-02-06T23:49:39Z</cp:lastPrinted>
  <dcterms:created xsi:type="dcterms:W3CDTF">2018-12-03T08:49:28Z</dcterms:created>
  <dcterms:modified xsi:type="dcterms:W3CDTF">2019-02-07T00:03:25Z</dcterms:modified>
  <cp:category/>
</cp:coreProperties>
</file>