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0\30水道部\10下水道課\ファイリング\P3下水道\03国・県\01通知・照会\13経営比較分析表\H30\20190206公営企業に係る「経営比較分析表」の分析等の確認について\03回答\"/>
    </mc:Choice>
  </mc:AlternateContent>
  <workbookProtection workbookAlgorithmName="SHA-512" workbookHashValue="hKMTiTF3xdDUvFRapDXHp5rwj+uGEnAXeGdeiJ7jQ7r0ddC+sO0eRXPaTjqMM0yayDmigk03zj32272JIiZLOg==" workbookSaltValue="cB0rQ4Rdwpeszvbw/QGCDQ==" workbookSpinCount="100000" lockStructure="1"/>
  <bookViews>
    <workbookView xWindow="0" yWindow="0" windowWidth="20490" windowHeight="696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<sst xmlns="http://schemas.openxmlformats.org/spreadsheetml/2006/main" count="240" uniqueCount="123">
  <si>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</si>
  <si>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</si>
  <si>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</si>
  <si>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</si>
  <si>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</si>
  <si>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</si>
  <si>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</si>
  <si>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</si>
  <si>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</si>
  <si>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</si>
  <si>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</si>
  <si>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</si>
  <si>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</si>
  <si>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</si>
  <si>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</si>
  <si>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</si>
  <si>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</si>
  <si>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</si>
  <si>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</si>
  <si>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</si>
  <si>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</si>
  <si>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</si>
  <si>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</si>
  <si>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</si>
  <si>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</si>
  <si>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</si>
  <si>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</si>
  <si>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</si>
  <si>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</si>
  <si>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</si>
  <si>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</si>
  <si>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</si>
  <si>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</si>
  <si>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</si>
  <si>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</si>
  <si>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</si>
  <si>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</si>
  <si>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</si>
  <si>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</si>
  <si>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</si>
  <si>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</si>
  <si>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</si>
  <si>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</si>
  <si>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</si>
  <si>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</si>
  <si>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</si>
  <si>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</si>
  <si>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</si>
  <si>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</si>
  <si>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</si>
  <si>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</si>
  <si>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</si>
  <si>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</si>
  <si>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</si>
  <si>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</si>
  <si>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</si>
  <si>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</si>
  <si>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</si>
  <si>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</si>
  <si>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</si>
  <si>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</si>
  <si>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</si>
  <si>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</si>
  <si>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</si>
  <si>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</si>
  <si>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</si>
  <si>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</si>
  <si>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</si>
  <si>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</si>
  <si>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</si>
  <si>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</si>
  <si>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</si>
  <si>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</si>
  <si>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</si>
  <si>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</si>
  <si>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</si>
  <si>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</si>
  <si>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</si>
  <si>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</si>
  <si>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</si>
  <si>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</si>
  <si>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</si>
  <si>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</si>
  <si>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</si>
  <si>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</si>
  <si>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</si>
  <si>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</si>
  <si>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</si>
  <si>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</si>
  <si>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</si>
  <si>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</si>
  <si>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</si>
  <si>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</si>
  <si>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</si>
  <si>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</si>
  <si>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</si>
  <si>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</si>
  <si>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</si>
  <si>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</si>
  <si>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</si>
  <si>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</si>
  <si>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</si>
  <si>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</si>
  <si>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</si>
  <si>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</si>
  <si>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</si>
  <si>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</si>
  <si>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</si>
  <si>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知多市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</si>
  <si>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</si>
  <si>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</si>
  <si>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</si>
  <si>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</si>
  <si>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</si>
  <si>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</si>
  <si>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</si>
  <si>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</si>
  <si>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</si>
  <si>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</si>
  <si>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</si>
  <si>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老朽化による施設更新費用や定期点検費用の増加はあるものの、平成２９年６月から下水道使用料の改定を行った結果として①経常収支比率は増加しています。しかし、類似団体と比較すると低い数値で１００％を下回っており、有収水量は増加しているものの大規模修繕に対する費用を料金収入で賄うことができていないため、②累積欠損金比率や⑥汚水処理原価が高い状況が続いています。⑧水洗化率については、人口異動がほぼないため横ばいの状況が続いています。人口減少社会の到来により、自然増による下水道料金収入の大幅増は期待できず、現状は経営状況の大幅な改善は見込めないため、今後は収益の多くを占める下水道使用料の定期的な改定や、効率化による経費節減等の検討を進め、経営状況の改善に努めていきます。</t>
    <rPh sb="1" eb="3">
      <t>シセツ</t>
    </rPh>
    <rPh sb="3" eb="5">
      <t>ロウキュウ</t>
    </rPh>
    <rPh sb="5" eb="6">
      <t>カ</t>
    </rPh>
    <rPh sb="9" eb="11">
      <t>シセツ</t>
    </rPh>
    <rPh sb="11" eb="13">
      <t>コウシン</t>
    </rPh>
    <rPh sb="13" eb="15">
      <t>ヒヨウ</t>
    </rPh>
    <rPh sb="16" eb="18">
      <t>テイキ</t>
    </rPh>
    <rPh sb="18" eb="20">
      <t>テンケン</t>
    </rPh>
    <rPh sb="20" eb="22">
      <t>ヒヨウ</t>
    </rPh>
    <rPh sb="23" eb="25">
      <t>ゾウカ</t>
    </rPh>
    <rPh sb="32" eb="34">
      <t>ヘイセイ</t>
    </rPh>
    <rPh sb="36" eb="37">
      <t>ネン</t>
    </rPh>
    <rPh sb="38" eb="39">
      <t>ガツ</t>
    </rPh>
    <rPh sb="41" eb="44">
      <t>ゲスイドウ</t>
    </rPh>
    <rPh sb="44" eb="47">
      <t>シヨウリョウ</t>
    </rPh>
    <rPh sb="48" eb="50">
      <t>カイテイ</t>
    </rPh>
    <rPh sb="51" eb="52">
      <t>オコナ</t>
    </rPh>
    <rPh sb="54" eb="56">
      <t>ケッカ</t>
    </rPh>
    <rPh sb="60" eb="62">
      <t>ケイジョウ</t>
    </rPh>
    <rPh sb="62" eb="64">
      <t>シュウシ</t>
    </rPh>
    <rPh sb="64" eb="66">
      <t>ヒリツ</t>
    </rPh>
    <rPh sb="67" eb="69">
      <t>ゾウカ</t>
    </rPh>
    <rPh sb="79" eb="81">
      <t>ルイジ</t>
    </rPh>
    <rPh sb="81" eb="83">
      <t>ダンタイ</t>
    </rPh>
    <rPh sb="84" eb="86">
      <t>ヒカク</t>
    </rPh>
    <rPh sb="89" eb="90">
      <t>ヒク</t>
    </rPh>
    <rPh sb="91" eb="93">
      <t>スウチ</t>
    </rPh>
    <rPh sb="99" eb="101">
      <t>シタマワ</t>
    </rPh>
    <rPh sb="106" eb="107">
      <t>ユウ</t>
    </rPh>
    <rPh sb="107" eb="108">
      <t>シュウ</t>
    </rPh>
    <rPh sb="108" eb="110">
      <t>スイリョウ</t>
    </rPh>
    <rPh sb="111" eb="113">
      <t>ゾウカ</t>
    </rPh>
    <rPh sb="120" eb="123">
      <t>ダイキボ</t>
    </rPh>
    <rPh sb="123" eb="125">
      <t>シュウゼン</t>
    </rPh>
    <rPh sb="126" eb="127">
      <t>タイ</t>
    </rPh>
    <rPh sb="129" eb="131">
      <t>ヒヨウ</t>
    </rPh>
    <rPh sb="132" eb="134">
      <t>リョウキン</t>
    </rPh>
    <rPh sb="134" eb="136">
      <t>シュウニュウ</t>
    </rPh>
    <rPh sb="137" eb="138">
      <t>マカナ</t>
    </rPh>
    <rPh sb="152" eb="154">
      <t>ルイセキ</t>
    </rPh>
    <rPh sb="154" eb="156">
      <t>ケッソン</t>
    </rPh>
    <rPh sb="156" eb="157">
      <t>キン</t>
    </rPh>
    <rPh sb="157" eb="159">
      <t>ヒリツ</t>
    </rPh>
    <rPh sb="161" eb="163">
      <t>オスイ</t>
    </rPh>
    <rPh sb="163" eb="165">
      <t>ショリ</t>
    </rPh>
    <rPh sb="165" eb="167">
      <t>ゲンカ</t>
    </rPh>
    <rPh sb="168" eb="169">
      <t>タカ</t>
    </rPh>
    <rPh sb="170" eb="172">
      <t>ジョウキョウ</t>
    </rPh>
    <rPh sb="173" eb="174">
      <t>ツヅ</t>
    </rPh>
    <rPh sb="181" eb="184">
      <t>スイセンカ</t>
    </rPh>
    <rPh sb="184" eb="185">
      <t>リツ</t>
    </rPh>
    <rPh sb="191" eb="193">
      <t>ジンコウ</t>
    </rPh>
    <rPh sb="193" eb="195">
      <t>イドウ</t>
    </rPh>
    <rPh sb="202" eb="203">
      <t>ヨコ</t>
    </rPh>
    <rPh sb="206" eb="208">
      <t>ジョウキョウ</t>
    </rPh>
    <rPh sb="209" eb="210">
      <t>ツヅ</t>
    </rPh>
    <rPh sb="216" eb="218">
      <t>ジンコウ</t>
    </rPh>
    <rPh sb="218" eb="220">
      <t>ゲンショウ</t>
    </rPh>
    <rPh sb="220" eb="222">
      <t>シャカイ</t>
    </rPh>
    <rPh sb="223" eb="225">
      <t>トウライ</t>
    </rPh>
    <rPh sb="229" eb="232">
      <t>シゼンゾウ</t>
    </rPh>
    <rPh sb="235" eb="238">
      <t>ゲスイドウ</t>
    </rPh>
    <rPh sb="238" eb="240">
      <t>リョウキン</t>
    </rPh>
    <rPh sb="240" eb="242">
      <t>シュウニュウ</t>
    </rPh>
    <rPh sb="243" eb="245">
      <t>オオハバ</t>
    </rPh>
    <rPh sb="245" eb="246">
      <t>ゾウ</t>
    </rPh>
    <rPh sb="247" eb="249">
      <t>キタイ</t>
    </rPh>
    <rPh sb="253" eb="255">
      <t>ゲンジョウ</t>
    </rPh>
    <rPh sb="256" eb="258">
      <t>ケイエイ</t>
    </rPh>
    <rPh sb="258" eb="260">
      <t>ジョウキョウ</t>
    </rPh>
    <rPh sb="261" eb="263">
      <t>オオハバ</t>
    </rPh>
    <rPh sb="264" eb="266">
      <t>カイゼン</t>
    </rPh>
    <rPh sb="267" eb="269">
      <t>ミコ</t>
    </rPh>
    <rPh sb="275" eb="277">
      <t>コンゴ</t>
    </rPh>
    <rPh sb="278" eb="280">
      <t>シュウエキ</t>
    </rPh>
    <rPh sb="281" eb="282">
      <t>オオ</t>
    </rPh>
    <rPh sb="284" eb="285">
      <t>シ</t>
    </rPh>
    <rPh sb="287" eb="290">
      <t>ゲスイドウ</t>
    </rPh>
    <rPh sb="290" eb="293">
      <t>シヨウリョウ</t>
    </rPh>
    <rPh sb="294" eb="297">
      <t>テイキテキ</t>
    </rPh>
    <rPh sb="298" eb="300">
      <t>カイテイ</t>
    </rPh>
    <rPh sb="302" eb="305">
      <t>コウリツカ</t>
    </rPh>
    <rPh sb="308" eb="310">
      <t>ケイヒ</t>
    </rPh>
    <rPh sb="310" eb="313">
      <t>セツゲントウ</t>
    </rPh>
    <rPh sb="314" eb="316">
      <t>ケントウ</t>
    </rPh>
    <rPh sb="317" eb="318">
      <t>スス</t>
    </rPh>
    <rPh sb="320" eb="322">
      <t>ケイエイ</t>
    </rPh>
    <rPh sb="322" eb="324">
      <t>ジョウキョウ</t>
    </rPh>
    <rPh sb="325" eb="327">
      <t>カイゼン</t>
    </rPh>
    <rPh sb="328" eb="329">
      <t>ツト</t>
    </rPh>
    <phoneticPr fontId="4"/>
  </si>
  <si>
    <t>　早い時期から事業着手し、以後、施設整備を急速に進めたため、施設老朽化が顕著であり、①有形固定資産減価償却率は上昇傾向で、今後も上昇していく見込みです。現時点では管渠施設に耐用年数を超過する施設は無いため、更新工事を行っておらず、②管渠老朽化率及び③管渠改善率は０となっています。今後は、３０年度末にストックマネジメント計画を策定予定であり、施設の効率的な修繕を進めるとともに、国庫補助金や企業債を有効活用した資金計画との整合を図りながら、施設整備に取り組んでいきます。</t>
    <rPh sb="1" eb="2">
      <t>ハヤ</t>
    </rPh>
    <rPh sb="3" eb="5">
      <t>ジキ</t>
    </rPh>
    <rPh sb="7" eb="9">
      <t>ジギョウ</t>
    </rPh>
    <rPh sb="9" eb="11">
      <t>チャクシュ</t>
    </rPh>
    <rPh sb="13" eb="15">
      <t>イゴ</t>
    </rPh>
    <rPh sb="16" eb="18">
      <t>シセツ</t>
    </rPh>
    <rPh sb="18" eb="20">
      <t>セイビ</t>
    </rPh>
    <rPh sb="21" eb="23">
      <t>キュウソク</t>
    </rPh>
    <rPh sb="24" eb="25">
      <t>スス</t>
    </rPh>
    <rPh sb="30" eb="32">
      <t>シセツ</t>
    </rPh>
    <rPh sb="32" eb="35">
      <t>ロウキュウカ</t>
    </rPh>
    <rPh sb="36" eb="38">
      <t>ケンチョ</t>
    </rPh>
    <rPh sb="43" eb="45">
      <t>ユウケイ</t>
    </rPh>
    <rPh sb="45" eb="47">
      <t>コテイ</t>
    </rPh>
    <rPh sb="47" eb="49">
      <t>シサン</t>
    </rPh>
    <rPh sb="49" eb="51">
      <t>ゲンカ</t>
    </rPh>
    <rPh sb="51" eb="53">
      <t>ショウキャク</t>
    </rPh>
    <rPh sb="53" eb="54">
      <t>リツ</t>
    </rPh>
    <rPh sb="55" eb="57">
      <t>ジョウショウ</t>
    </rPh>
    <rPh sb="57" eb="59">
      <t>ケイコウ</t>
    </rPh>
    <rPh sb="61" eb="63">
      <t>コンゴ</t>
    </rPh>
    <rPh sb="64" eb="66">
      <t>ジョウショウ</t>
    </rPh>
    <rPh sb="70" eb="72">
      <t>ミコ</t>
    </rPh>
    <rPh sb="76" eb="79">
      <t>ゲンジテン</t>
    </rPh>
    <rPh sb="81" eb="82">
      <t>カン</t>
    </rPh>
    <rPh sb="82" eb="83">
      <t>キョ</t>
    </rPh>
    <rPh sb="83" eb="85">
      <t>シセツ</t>
    </rPh>
    <rPh sb="86" eb="88">
      <t>タイヨウ</t>
    </rPh>
    <rPh sb="88" eb="90">
      <t>ネンスウ</t>
    </rPh>
    <rPh sb="91" eb="93">
      <t>チョウカ</t>
    </rPh>
    <rPh sb="95" eb="97">
      <t>シセツ</t>
    </rPh>
    <rPh sb="98" eb="99">
      <t>ナ</t>
    </rPh>
    <rPh sb="103" eb="105">
      <t>コウシン</t>
    </rPh>
    <rPh sb="105" eb="107">
      <t>コウジ</t>
    </rPh>
    <rPh sb="108" eb="109">
      <t>オコナ</t>
    </rPh>
    <rPh sb="116" eb="117">
      <t>カン</t>
    </rPh>
    <rPh sb="117" eb="118">
      <t>キョ</t>
    </rPh>
    <rPh sb="118" eb="121">
      <t>ロウキュウカ</t>
    </rPh>
    <rPh sb="121" eb="122">
      <t>リツ</t>
    </rPh>
    <rPh sb="122" eb="123">
      <t>オヨ</t>
    </rPh>
    <rPh sb="125" eb="126">
      <t>カン</t>
    </rPh>
    <rPh sb="126" eb="127">
      <t>キョ</t>
    </rPh>
    <rPh sb="127" eb="129">
      <t>カイゼン</t>
    </rPh>
    <rPh sb="129" eb="130">
      <t>リツ</t>
    </rPh>
    <rPh sb="140" eb="142">
      <t>コンゴ</t>
    </rPh>
    <rPh sb="146" eb="149">
      <t>ネンドマツ</t>
    </rPh>
    <rPh sb="160" eb="162">
      <t>ケイカク</t>
    </rPh>
    <rPh sb="163" eb="165">
      <t>サクテイ</t>
    </rPh>
    <rPh sb="165" eb="167">
      <t>ヨテイ</t>
    </rPh>
    <rPh sb="171" eb="173">
      <t>シセツ</t>
    </rPh>
    <rPh sb="174" eb="177">
      <t>コウリツテキ</t>
    </rPh>
    <rPh sb="178" eb="180">
      <t>シュウゼン</t>
    </rPh>
    <rPh sb="181" eb="182">
      <t>スス</t>
    </rPh>
    <rPh sb="189" eb="191">
      <t>コッコ</t>
    </rPh>
    <rPh sb="191" eb="194">
      <t>ホジョキン</t>
    </rPh>
    <rPh sb="195" eb="197">
      <t>キギョウ</t>
    </rPh>
    <rPh sb="197" eb="198">
      <t>サイ</t>
    </rPh>
    <rPh sb="199" eb="201">
      <t>ユウコウ</t>
    </rPh>
    <rPh sb="201" eb="203">
      <t>カツヨウ</t>
    </rPh>
    <rPh sb="205" eb="207">
      <t>シキン</t>
    </rPh>
    <rPh sb="207" eb="209">
      <t>ケイカク</t>
    </rPh>
    <rPh sb="211" eb="213">
      <t>セイゴウ</t>
    </rPh>
    <rPh sb="214" eb="215">
      <t>ハカ</t>
    </rPh>
    <rPh sb="220" eb="222">
      <t>シセツ</t>
    </rPh>
    <rPh sb="222" eb="224">
      <t>セイビ</t>
    </rPh>
    <rPh sb="225" eb="226">
      <t>ト</t>
    </rPh>
    <rPh sb="227" eb="228">
      <t>ク</t>
    </rPh>
    <phoneticPr fontId="4"/>
  </si>
  <si>
    <t>　昭和４５年度から下水道事業を進めているため更新時期を迎えている下水道施設が多く、維持管理費用やその資金調達、更新手法等が現在直面している大きな課題となっています。しかし、市の財政状況も切迫しており、一般会計からの長期的かつ安定した十分な繰入金は期待できず、厳しい事業経営を迫られています。収入確保を図るため、６年間据え置いていた下水道使用料を平成２９年６月から改定しましたが、今後も定期的な使用料の見直しや、更なる経費削減として下水道施設の統廃合、汚泥処理の共同化を進めるとともに、３１年度末までに下水道事業経営戦略を策定する予定であり、事業の健全化、効率化に取り組んで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</si>
</sst>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9CE-4A8C-BA12-4A80300C70E6}"/>
            </c:ext>
          </c:extLst>
        </c:ser>
        <c:dLbls>
          <c:showLegendKey val="0"/>
          <c:showVal val="0"/>
          <c:showCatName val="0"/>
          <c:showSerName val="0"/>
          <c:showPercent val="0"/>
          <c:showBubbleSize val="0"/>
        </c:dLbls>
        <c:gapWidth val="150"/>
        <c:axId val="238729104"/>
        <c:axId val="23871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0.04</c:v>
                </c:pt>
                <c:pt idx="4">
                  <c:v>0.15</c:v>
                </c:pt>
              </c:numCache>
            </c:numRef>
          </c:val>
          <c:smooth val="0"/>
          <c:extLst xmlns:c16r2="http://schemas.microsoft.com/office/drawing/2015/06/chart">
            <c:ext xmlns:c16="http://schemas.microsoft.com/office/drawing/2014/chart" uri="{C3380CC4-5D6E-409C-BE32-E72D297353CC}">
              <c16:uniqueId val="{00000001-29CE-4A8C-BA12-4A80300C70E6}"/>
            </c:ext>
          </c:extLst>
        </c:ser>
        <c:dLbls>
          <c:showLegendKey val="0"/>
          <c:showVal val="0"/>
          <c:showCatName val="0"/>
          <c:showSerName val="0"/>
          <c:showPercent val="0"/>
          <c:showBubbleSize val="0"/>
        </c:dLbls>
        <c:marker val="1"/>
        <c:smooth val="0"/>
        <c:axId val="238729104"/>
        <c:axId val="238719976"/>
      </c:lineChart>
      <c:dateAx>
        <c:axId val="238729104"/>
        <c:scaling>
          <c:orientation val="minMax"/>
        </c:scaling>
        <c:delete val="1"/>
        <c:axPos val="b"/>
        <c:numFmt formatCode="ge" sourceLinked="1"/>
        <c:majorTickMark val="none"/>
        <c:minorTickMark val="none"/>
        <c:tickLblPos val="none"/>
        <c:crossAx val="238719976"/>
        <c:crosses val="autoZero"/>
        <c:auto val="1"/>
        <c:lblOffset val="100"/>
        <c:baseTimeUnit val="years"/>
      </c:dateAx>
      <c:valAx>
        <c:axId val="23871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72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3E3-4397-BF8A-9EFBC2CDEB63}"/>
            </c:ext>
          </c:extLst>
        </c:ser>
        <c:dLbls>
          <c:showLegendKey val="0"/>
          <c:showVal val="0"/>
          <c:showCatName val="0"/>
          <c:showSerName val="0"/>
          <c:showPercent val="0"/>
          <c:showBubbleSize val="0"/>
        </c:dLbls>
        <c:gapWidth val="150"/>
        <c:axId val="239718184"/>
        <c:axId val="23971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35.32</c:v>
                </c:pt>
                <c:pt idx="1">
                  <c:v>38.409999999999997</c:v>
                </c:pt>
                <c:pt idx="2">
                  <c:v>39.25</c:v>
                </c:pt>
                <c:pt idx="3">
                  <c:v>43.18</c:v>
                </c:pt>
                <c:pt idx="4">
                  <c:v>42.38</c:v>
                </c:pt>
              </c:numCache>
            </c:numRef>
          </c:val>
          <c:smooth val="0"/>
          <c:extLst xmlns:c16r2="http://schemas.microsoft.com/office/drawing/2015/06/chart">
            <c:ext xmlns:c16="http://schemas.microsoft.com/office/drawing/2014/chart" uri="{C3380CC4-5D6E-409C-BE32-E72D297353CC}">
              <c16:uniqueId val="{00000001-13E3-4397-BF8A-9EFBC2CDEB63}"/>
            </c:ext>
          </c:extLst>
        </c:ser>
        <c:dLbls>
          <c:showLegendKey val="0"/>
          <c:showVal val="0"/>
          <c:showCatName val="0"/>
          <c:showSerName val="0"/>
          <c:showPercent val="0"/>
          <c:showBubbleSize val="0"/>
        </c:dLbls>
        <c:marker val="1"/>
        <c:smooth val="0"/>
        <c:axId val="239718184"/>
        <c:axId val="239718576"/>
      </c:lineChart>
      <c:dateAx>
        <c:axId val="239718184"/>
        <c:scaling>
          <c:orientation val="minMax"/>
        </c:scaling>
        <c:delete val="1"/>
        <c:axPos val="b"/>
        <c:numFmt formatCode="ge" sourceLinked="1"/>
        <c:majorTickMark val="none"/>
        <c:minorTickMark val="none"/>
        <c:tickLblPos val="none"/>
        <c:crossAx val="239718576"/>
        <c:crosses val="autoZero"/>
        <c:auto val="1"/>
        <c:lblOffset val="100"/>
        <c:baseTimeUnit val="years"/>
      </c:dateAx>
      <c:valAx>
        <c:axId val="23971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1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94.22</c:v>
                </c:pt>
                <c:pt idx="1">
                  <c:v>94.56</c:v>
                </c:pt>
                <c:pt idx="2">
                  <c:v>95.68</c:v>
                </c:pt>
                <c:pt idx="3">
                  <c:v>95.81</c:v>
                </c:pt>
                <c:pt idx="4">
                  <c:v>96.31</c:v>
                </c:pt>
              </c:numCache>
            </c:numRef>
          </c:val>
          <c:extLst xmlns:c16r2="http://schemas.microsoft.com/office/drawing/2015/06/chart">
            <c:ext xmlns:c16="http://schemas.microsoft.com/office/drawing/2014/chart" uri="{C3380CC4-5D6E-409C-BE32-E72D297353CC}">
              <c16:uniqueId val="{00000000-073C-43CD-A131-C0B69EA3E573}"/>
            </c:ext>
          </c:extLst>
        </c:ser>
        <c:dLbls>
          <c:showLegendKey val="0"/>
          <c:showVal val="0"/>
          <c:showCatName val="0"/>
          <c:showSerName val="0"/>
          <c:showPercent val="0"/>
          <c:showBubbleSize val="0"/>
        </c:dLbls>
        <c:gapWidth val="150"/>
        <c:axId val="239719752"/>
        <c:axId val="23972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85.67</c:v>
                </c:pt>
                <c:pt idx="1">
                  <c:v>86.28</c:v>
                </c:pt>
                <c:pt idx="2">
                  <c:v>86.43</c:v>
                </c:pt>
                <c:pt idx="3">
                  <c:v>86.43</c:v>
                </c:pt>
                <c:pt idx="4">
                  <c:v>87.01</c:v>
                </c:pt>
              </c:numCache>
            </c:numRef>
          </c:val>
          <c:smooth val="0"/>
          <c:extLst xmlns:c16r2="http://schemas.microsoft.com/office/drawing/2015/06/chart">
            <c:ext xmlns:c16="http://schemas.microsoft.com/office/drawing/2014/chart" uri="{C3380CC4-5D6E-409C-BE32-E72D297353CC}">
              <c16:uniqueId val="{00000001-073C-43CD-A131-C0B69EA3E573}"/>
            </c:ext>
          </c:extLst>
        </c:ser>
        <c:dLbls>
          <c:showLegendKey val="0"/>
          <c:showVal val="0"/>
          <c:showCatName val="0"/>
          <c:showSerName val="0"/>
          <c:showPercent val="0"/>
          <c:showBubbleSize val="0"/>
        </c:dLbls>
        <c:marker val="1"/>
        <c:smooth val="0"/>
        <c:axId val="239719752"/>
        <c:axId val="239720144"/>
      </c:lineChart>
      <c:dateAx>
        <c:axId val="239719752"/>
        <c:scaling>
          <c:orientation val="minMax"/>
        </c:scaling>
        <c:delete val="1"/>
        <c:axPos val="b"/>
        <c:numFmt formatCode="ge" sourceLinked="1"/>
        <c:majorTickMark val="none"/>
        <c:minorTickMark val="none"/>
        <c:tickLblPos val="none"/>
        <c:crossAx val="239720144"/>
        <c:crosses val="autoZero"/>
        <c:auto val="1"/>
        <c:lblOffset val="100"/>
        <c:baseTimeUnit val="years"/>
      </c:dateAx>
      <c:valAx>
        <c:axId val="23972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1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70.89</c:v>
                </c:pt>
                <c:pt idx="1">
                  <c:v>74.290000000000006</c:v>
                </c:pt>
                <c:pt idx="2">
                  <c:v>73.2</c:v>
                </c:pt>
                <c:pt idx="3">
                  <c:v>71.66</c:v>
                </c:pt>
                <c:pt idx="4">
                  <c:v>76.739999999999995</c:v>
                </c:pt>
              </c:numCache>
            </c:numRef>
          </c:val>
          <c:extLst xmlns:c16r2="http://schemas.microsoft.com/office/drawing/2015/06/chart">
            <c:ext xmlns:c16="http://schemas.microsoft.com/office/drawing/2014/chart" uri="{C3380CC4-5D6E-409C-BE32-E72D297353CC}">
              <c16:uniqueId val="{00000000-7F78-4386-A7E0-BA754EBBE4D6}"/>
            </c:ext>
          </c:extLst>
        </c:ser>
        <c:dLbls>
          <c:showLegendKey val="0"/>
          <c:showVal val="0"/>
          <c:showCatName val="0"/>
          <c:showSerName val="0"/>
          <c:showPercent val="0"/>
          <c:showBubbleSize val="0"/>
        </c:dLbls>
        <c:gapWidth val="150"/>
        <c:axId val="238949728"/>
        <c:axId val="23916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95.21</c:v>
                </c:pt>
                <c:pt idx="1">
                  <c:v>93.62</c:v>
                </c:pt>
                <c:pt idx="2">
                  <c:v>99.07</c:v>
                </c:pt>
                <c:pt idx="3">
                  <c:v>101.17</c:v>
                </c:pt>
                <c:pt idx="4">
                  <c:v>103.61</c:v>
                </c:pt>
              </c:numCache>
            </c:numRef>
          </c:val>
          <c:smooth val="0"/>
          <c:extLst xmlns:c16r2="http://schemas.microsoft.com/office/drawing/2015/06/chart">
            <c:ext xmlns:c16="http://schemas.microsoft.com/office/drawing/2014/chart" uri="{C3380CC4-5D6E-409C-BE32-E72D297353CC}">
              <c16:uniqueId val="{00000001-7F78-4386-A7E0-BA754EBBE4D6}"/>
            </c:ext>
          </c:extLst>
        </c:ser>
        <c:dLbls>
          <c:showLegendKey val="0"/>
          <c:showVal val="0"/>
          <c:showCatName val="0"/>
          <c:showSerName val="0"/>
          <c:showPercent val="0"/>
          <c:showBubbleSize val="0"/>
        </c:dLbls>
        <c:marker val="1"/>
        <c:smooth val="0"/>
        <c:axId val="238949728"/>
        <c:axId val="239165888"/>
      </c:lineChart>
      <c:dateAx>
        <c:axId val="238949728"/>
        <c:scaling>
          <c:orientation val="minMax"/>
        </c:scaling>
        <c:delete val="1"/>
        <c:axPos val="b"/>
        <c:numFmt formatCode="ge" sourceLinked="1"/>
        <c:majorTickMark val="none"/>
        <c:minorTickMark val="none"/>
        <c:tickLblPos val="none"/>
        <c:crossAx val="239165888"/>
        <c:crosses val="autoZero"/>
        <c:auto val="1"/>
        <c:lblOffset val="100"/>
        <c:baseTimeUnit val="years"/>
      </c:dateAx>
      <c:valAx>
        <c:axId val="23916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94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27.59</c:v>
                </c:pt>
                <c:pt idx="1">
                  <c:v>41.39</c:v>
                </c:pt>
                <c:pt idx="2">
                  <c:v>43.27</c:v>
                </c:pt>
                <c:pt idx="3">
                  <c:v>45.11</c:v>
                </c:pt>
                <c:pt idx="4">
                  <c:v>46.99</c:v>
                </c:pt>
              </c:numCache>
            </c:numRef>
          </c:val>
          <c:extLst xmlns:c16r2="http://schemas.microsoft.com/office/drawing/2015/06/chart">
            <c:ext xmlns:c16="http://schemas.microsoft.com/office/drawing/2014/chart" uri="{C3380CC4-5D6E-409C-BE32-E72D297353CC}">
              <c16:uniqueId val="{00000000-91E2-4B36-917E-BD5170C10071}"/>
            </c:ext>
          </c:extLst>
        </c:ser>
        <c:dLbls>
          <c:showLegendKey val="0"/>
          <c:showVal val="0"/>
          <c:showCatName val="0"/>
          <c:showSerName val="0"/>
          <c:showPercent val="0"/>
          <c:showBubbleSize val="0"/>
        </c:dLbls>
        <c:gapWidth val="150"/>
        <c:axId val="239139192"/>
        <c:axId val="239885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15.12</c:v>
                </c:pt>
                <c:pt idx="1">
                  <c:v>23.33</c:v>
                </c:pt>
                <c:pt idx="2">
                  <c:v>25.07</c:v>
                </c:pt>
                <c:pt idx="3">
                  <c:v>28.48</c:v>
                </c:pt>
                <c:pt idx="4">
                  <c:v>28.59</c:v>
                </c:pt>
              </c:numCache>
            </c:numRef>
          </c:val>
          <c:smooth val="0"/>
          <c:extLst xmlns:c16r2="http://schemas.microsoft.com/office/drawing/2015/06/chart">
            <c:ext xmlns:c16="http://schemas.microsoft.com/office/drawing/2014/chart" uri="{C3380CC4-5D6E-409C-BE32-E72D297353CC}">
              <c16:uniqueId val="{00000001-91E2-4B36-917E-BD5170C10071}"/>
            </c:ext>
          </c:extLst>
        </c:ser>
        <c:dLbls>
          <c:showLegendKey val="0"/>
          <c:showVal val="0"/>
          <c:showCatName val="0"/>
          <c:showSerName val="0"/>
          <c:showPercent val="0"/>
          <c:showBubbleSize val="0"/>
        </c:dLbls>
        <c:marker val="1"/>
        <c:smooth val="0"/>
        <c:axId val="239139192"/>
        <c:axId val="239885736"/>
      </c:lineChart>
      <c:dateAx>
        <c:axId val="239139192"/>
        <c:scaling>
          <c:orientation val="minMax"/>
        </c:scaling>
        <c:delete val="1"/>
        <c:axPos val="b"/>
        <c:numFmt formatCode="ge" sourceLinked="1"/>
        <c:majorTickMark val="none"/>
        <c:minorTickMark val="none"/>
        <c:tickLblPos val="none"/>
        <c:crossAx val="239885736"/>
        <c:crosses val="autoZero"/>
        <c:auto val="1"/>
        <c:lblOffset val="100"/>
        <c:baseTimeUnit val="years"/>
      </c:dateAx>
      <c:valAx>
        <c:axId val="23988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3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66-423E-8EA2-973571E34DA0}"/>
            </c:ext>
          </c:extLst>
        </c:ser>
        <c:dLbls>
          <c:showLegendKey val="0"/>
          <c:showVal val="0"/>
          <c:showCatName val="0"/>
          <c:showSerName val="0"/>
          <c:showPercent val="0"/>
          <c:showBubbleSize val="0"/>
        </c:dLbls>
        <c:gapWidth val="150"/>
        <c:axId val="239922776"/>
        <c:axId val="23986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F66-423E-8EA2-973571E34DA0}"/>
            </c:ext>
          </c:extLst>
        </c:ser>
        <c:dLbls>
          <c:showLegendKey val="0"/>
          <c:showVal val="0"/>
          <c:showCatName val="0"/>
          <c:showSerName val="0"/>
          <c:showPercent val="0"/>
          <c:showBubbleSize val="0"/>
        </c:dLbls>
        <c:marker val="1"/>
        <c:smooth val="0"/>
        <c:axId val="239922776"/>
        <c:axId val="239866064"/>
      </c:lineChart>
      <c:dateAx>
        <c:axId val="239922776"/>
        <c:scaling>
          <c:orientation val="minMax"/>
        </c:scaling>
        <c:delete val="1"/>
        <c:axPos val="b"/>
        <c:numFmt formatCode="ge" sourceLinked="1"/>
        <c:majorTickMark val="none"/>
        <c:minorTickMark val="none"/>
        <c:tickLblPos val="none"/>
        <c:crossAx val="239866064"/>
        <c:crosses val="autoZero"/>
        <c:auto val="1"/>
        <c:lblOffset val="100"/>
        <c:baseTimeUnit val="years"/>
      </c:dateAx>
      <c:valAx>
        <c:axId val="23986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92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950.26</c:v>
                </c:pt>
                <c:pt idx="1">
                  <c:v>1027.1600000000001</c:v>
                </c:pt>
                <c:pt idx="2">
                  <c:v>1071.8699999999999</c:v>
                </c:pt>
                <c:pt idx="3">
                  <c:v>1124.8399999999999</c:v>
                </c:pt>
                <c:pt idx="4">
                  <c:v>1053.8</c:v>
                </c:pt>
              </c:numCache>
            </c:numRef>
          </c:val>
          <c:extLst xmlns:c16r2="http://schemas.microsoft.com/office/drawing/2015/06/chart">
            <c:ext xmlns:c16="http://schemas.microsoft.com/office/drawing/2014/chart" uri="{C3380CC4-5D6E-409C-BE32-E72D297353CC}">
              <c16:uniqueId val="{00000000-E6B0-4E80-918D-57CD049238D2}"/>
            </c:ext>
          </c:extLst>
        </c:ser>
        <c:dLbls>
          <c:showLegendKey val="0"/>
          <c:showVal val="0"/>
          <c:showCatName val="0"/>
          <c:showSerName val="0"/>
          <c:showPercent val="0"/>
          <c:showBubbleSize val="0"/>
        </c:dLbls>
        <c:gapWidth val="150"/>
        <c:axId val="237766144"/>
        <c:axId val="237766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126.87</c:v>
                </c:pt>
                <c:pt idx="1">
                  <c:v>50.43</c:v>
                </c:pt>
                <c:pt idx="2">
                  <c:v>64.760000000000005</c:v>
                </c:pt>
                <c:pt idx="3">
                  <c:v>68.930000000000007</c:v>
                </c:pt>
                <c:pt idx="4">
                  <c:v>80.63</c:v>
                </c:pt>
              </c:numCache>
            </c:numRef>
          </c:val>
          <c:smooth val="0"/>
          <c:extLst xmlns:c16r2="http://schemas.microsoft.com/office/drawing/2015/06/chart">
            <c:ext xmlns:c16="http://schemas.microsoft.com/office/drawing/2014/chart" uri="{C3380CC4-5D6E-409C-BE32-E72D297353CC}">
              <c16:uniqueId val="{00000001-E6B0-4E80-918D-57CD049238D2}"/>
            </c:ext>
          </c:extLst>
        </c:ser>
        <c:dLbls>
          <c:showLegendKey val="0"/>
          <c:showVal val="0"/>
          <c:showCatName val="0"/>
          <c:showSerName val="0"/>
          <c:showPercent val="0"/>
          <c:showBubbleSize val="0"/>
        </c:dLbls>
        <c:marker val="1"/>
        <c:smooth val="0"/>
        <c:axId val="237766144"/>
        <c:axId val="237766536"/>
      </c:lineChart>
      <c:dateAx>
        <c:axId val="237766144"/>
        <c:scaling>
          <c:orientation val="minMax"/>
        </c:scaling>
        <c:delete val="1"/>
        <c:axPos val="b"/>
        <c:numFmt formatCode="ge" sourceLinked="1"/>
        <c:majorTickMark val="none"/>
        <c:minorTickMark val="none"/>
        <c:tickLblPos val="none"/>
        <c:crossAx val="237766536"/>
        <c:crosses val="autoZero"/>
        <c:auto val="1"/>
        <c:lblOffset val="100"/>
        <c:baseTimeUnit val="years"/>
      </c:dateAx>
      <c:valAx>
        <c:axId val="23776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7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13666.89</c:v>
                </c:pt>
                <c:pt idx="1">
                  <c:v>962</c:v>
                </c:pt>
                <c:pt idx="2">
                  <c:v>1987.88</c:v>
                </c:pt>
                <c:pt idx="3">
                  <c:v>1371.43</c:v>
                </c:pt>
                <c:pt idx="4">
                  <c:v>3541.91</c:v>
                </c:pt>
              </c:numCache>
            </c:numRef>
          </c:val>
          <c:extLst xmlns:c16r2="http://schemas.microsoft.com/office/drawing/2015/06/chart">
            <c:ext xmlns:c16="http://schemas.microsoft.com/office/drawing/2014/chart" uri="{C3380CC4-5D6E-409C-BE32-E72D297353CC}">
              <c16:uniqueId val="{00000000-5F24-498A-AF88-2953BD7D87D7}"/>
            </c:ext>
          </c:extLst>
        </c:ser>
        <c:dLbls>
          <c:showLegendKey val="0"/>
          <c:showVal val="0"/>
          <c:showCatName val="0"/>
          <c:showSerName val="0"/>
          <c:showPercent val="0"/>
          <c:showBubbleSize val="0"/>
        </c:dLbls>
        <c:gapWidth val="150"/>
        <c:axId val="237765360"/>
        <c:axId val="237764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354.61</c:v>
                </c:pt>
                <c:pt idx="1">
                  <c:v>34.29</c:v>
                </c:pt>
                <c:pt idx="2">
                  <c:v>88.18</c:v>
                </c:pt>
                <c:pt idx="3">
                  <c:v>70.42</c:v>
                </c:pt>
                <c:pt idx="4">
                  <c:v>70.92</c:v>
                </c:pt>
              </c:numCache>
            </c:numRef>
          </c:val>
          <c:smooth val="0"/>
          <c:extLst xmlns:c16r2="http://schemas.microsoft.com/office/drawing/2015/06/chart">
            <c:ext xmlns:c16="http://schemas.microsoft.com/office/drawing/2014/chart" uri="{C3380CC4-5D6E-409C-BE32-E72D297353CC}">
              <c16:uniqueId val="{00000001-5F24-498A-AF88-2953BD7D87D7}"/>
            </c:ext>
          </c:extLst>
        </c:ser>
        <c:dLbls>
          <c:showLegendKey val="0"/>
          <c:showVal val="0"/>
          <c:showCatName val="0"/>
          <c:showSerName val="0"/>
          <c:showPercent val="0"/>
          <c:showBubbleSize val="0"/>
        </c:dLbls>
        <c:marker val="1"/>
        <c:smooth val="0"/>
        <c:axId val="237765360"/>
        <c:axId val="237764968"/>
      </c:lineChart>
      <c:dateAx>
        <c:axId val="237765360"/>
        <c:scaling>
          <c:orientation val="minMax"/>
        </c:scaling>
        <c:delete val="1"/>
        <c:axPos val="b"/>
        <c:numFmt formatCode="ge" sourceLinked="1"/>
        <c:majorTickMark val="none"/>
        <c:minorTickMark val="none"/>
        <c:tickLblPos val="none"/>
        <c:crossAx val="237764968"/>
        <c:crosses val="autoZero"/>
        <c:auto val="1"/>
        <c:lblOffset val="100"/>
        <c:baseTimeUnit val="years"/>
      </c:dateAx>
      <c:valAx>
        <c:axId val="23776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76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9CB-4EC6-8377-1B1B074EC9A1}"/>
            </c:ext>
          </c:extLst>
        </c:ser>
        <c:dLbls>
          <c:showLegendKey val="0"/>
          <c:showVal val="0"/>
          <c:showCatName val="0"/>
          <c:showSerName val="0"/>
          <c:showPercent val="0"/>
          <c:showBubbleSize val="0"/>
        </c:dLbls>
        <c:gapWidth val="150"/>
        <c:axId val="237765752"/>
        <c:axId val="23776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1655.47</c:v>
                </c:pt>
                <c:pt idx="1">
                  <c:v>1504.21</c:v>
                </c:pt>
                <c:pt idx="2">
                  <c:v>1390.86</c:v>
                </c:pt>
                <c:pt idx="3">
                  <c:v>1467.94</c:v>
                </c:pt>
                <c:pt idx="4">
                  <c:v>1144.94</c:v>
                </c:pt>
              </c:numCache>
            </c:numRef>
          </c:val>
          <c:smooth val="0"/>
          <c:extLst xmlns:c16r2="http://schemas.microsoft.com/office/drawing/2015/06/chart">
            <c:ext xmlns:c16="http://schemas.microsoft.com/office/drawing/2014/chart" uri="{C3380CC4-5D6E-409C-BE32-E72D297353CC}">
              <c16:uniqueId val="{00000001-09CB-4EC6-8377-1B1B074EC9A1}"/>
            </c:ext>
          </c:extLst>
        </c:ser>
        <c:dLbls>
          <c:showLegendKey val="0"/>
          <c:showVal val="0"/>
          <c:showCatName val="0"/>
          <c:showSerName val="0"/>
          <c:showPercent val="0"/>
          <c:showBubbleSize val="0"/>
        </c:dLbls>
        <c:marker val="1"/>
        <c:smooth val="0"/>
        <c:axId val="237765752"/>
        <c:axId val="237767712"/>
      </c:lineChart>
      <c:dateAx>
        <c:axId val="237765752"/>
        <c:scaling>
          <c:orientation val="minMax"/>
        </c:scaling>
        <c:delete val="1"/>
        <c:axPos val="b"/>
        <c:numFmt formatCode="ge" sourceLinked="1"/>
        <c:majorTickMark val="none"/>
        <c:minorTickMark val="none"/>
        <c:tickLblPos val="none"/>
        <c:crossAx val="237767712"/>
        <c:crosses val="autoZero"/>
        <c:auto val="1"/>
        <c:lblOffset val="100"/>
        <c:baseTimeUnit val="years"/>
      </c:dateAx>
      <c:valAx>
        <c:axId val="23776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76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68.19</c:v>
                </c:pt>
                <c:pt idx="1">
                  <c:v>67.06</c:v>
                </c:pt>
                <c:pt idx="2">
                  <c:v>66.37</c:v>
                </c:pt>
                <c:pt idx="3">
                  <c:v>64.930000000000007</c:v>
                </c:pt>
                <c:pt idx="4">
                  <c:v>71.33</c:v>
                </c:pt>
              </c:numCache>
            </c:numRef>
          </c:val>
          <c:extLst xmlns:c16r2="http://schemas.microsoft.com/office/drawing/2015/06/chart">
            <c:ext xmlns:c16="http://schemas.microsoft.com/office/drawing/2014/chart" uri="{C3380CC4-5D6E-409C-BE32-E72D297353CC}">
              <c16:uniqueId val="{00000000-9389-40DA-A74C-3225CB69BE8A}"/>
            </c:ext>
          </c:extLst>
        </c:ser>
        <c:dLbls>
          <c:showLegendKey val="0"/>
          <c:showVal val="0"/>
          <c:showCatName val="0"/>
          <c:showSerName val="0"/>
          <c:showPercent val="0"/>
          <c:showBubbleSize val="0"/>
        </c:dLbls>
        <c:gapWidth val="150"/>
        <c:axId val="239715048"/>
        <c:axId val="23971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67.92</c:v>
                </c:pt>
                <c:pt idx="1">
                  <c:v>67.41</c:v>
                </c:pt>
                <c:pt idx="2">
                  <c:v>76.849999999999994</c:v>
                </c:pt>
                <c:pt idx="3">
                  <c:v>83.3</c:v>
                </c:pt>
                <c:pt idx="4">
                  <c:v>88.16</c:v>
                </c:pt>
              </c:numCache>
            </c:numRef>
          </c:val>
          <c:smooth val="0"/>
          <c:extLst xmlns:c16r2="http://schemas.microsoft.com/office/drawing/2015/06/chart">
            <c:ext xmlns:c16="http://schemas.microsoft.com/office/drawing/2014/chart" uri="{C3380CC4-5D6E-409C-BE32-E72D297353CC}">
              <c16:uniqueId val="{00000001-9389-40DA-A74C-3225CB69BE8A}"/>
            </c:ext>
          </c:extLst>
        </c:ser>
        <c:dLbls>
          <c:showLegendKey val="0"/>
          <c:showVal val="0"/>
          <c:showCatName val="0"/>
          <c:showSerName val="0"/>
          <c:showPercent val="0"/>
          <c:showBubbleSize val="0"/>
        </c:dLbls>
        <c:marker val="1"/>
        <c:smooth val="0"/>
        <c:axId val="239715048"/>
        <c:axId val="239715440"/>
      </c:lineChart>
      <c:dateAx>
        <c:axId val="239715048"/>
        <c:scaling>
          <c:orientation val="minMax"/>
        </c:scaling>
        <c:delete val="1"/>
        <c:axPos val="b"/>
        <c:numFmt formatCode="ge" sourceLinked="1"/>
        <c:majorTickMark val="none"/>
        <c:minorTickMark val="none"/>
        <c:tickLblPos val="none"/>
        <c:crossAx val="239715440"/>
        <c:crosses val="autoZero"/>
        <c:auto val="1"/>
        <c:lblOffset val="100"/>
        <c:baseTimeUnit val="years"/>
      </c:dateAx>
      <c:valAx>
        <c:axId val="23971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1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143.28</c:v>
                </c:pt>
                <c:pt idx="1">
                  <c:v>145.69</c:v>
                </c:pt>
                <c:pt idx="2">
                  <c:v>147.07</c:v>
                </c:pt>
                <c:pt idx="3">
                  <c:v>150</c:v>
                </c:pt>
                <c:pt idx="4">
                  <c:v>150</c:v>
                </c:pt>
              </c:numCache>
            </c:numRef>
          </c:val>
          <c:extLst xmlns:c16r2="http://schemas.microsoft.com/office/drawing/2015/06/chart">
            <c:ext xmlns:c16="http://schemas.microsoft.com/office/drawing/2014/chart" uri="{C3380CC4-5D6E-409C-BE32-E72D297353CC}">
              <c16:uniqueId val="{00000000-20FA-42AA-A142-84ABE0CB2C8C}"/>
            </c:ext>
          </c:extLst>
        </c:ser>
        <c:dLbls>
          <c:showLegendKey val="0"/>
          <c:showVal val="0"/>
          <c:showCatName val="0"/>
          <c:showSerName val="0"/>
          <c:showPercent val="0"/>
          <c:showBubbleSize val="0"/>
        </c:dLbls>
        <c:gapWidth val="150"/>
        <c:axId val="239716616"/>
        <c:axId val="23971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209.77</c:v>
                </c:pt>
                <c:pt idx="1">
                  <c:v>216.49</c:v>
                </c:pt>
                <c:pt idx="2">
                  <c:v>198.4</c:v>
                </c:pt>
                <c:pt idx="3">
                  <c:v>184.56</c:v>
                </c:pt>
                <c:pt idx="4">
                  <c:v>173.89</c:v>
                </c:pt>
              </c:numCache>
            </c:numRef>
          </c:val>
          <c:smooth val="0"/>
          <c:extLst xmlns:c16r2="http://schemas.microsoft.com/office/drawing/2015/06/chart">
            <c:ext xmlns:c16="http://schemas.microsoft.com/office/drawing/2014/chart" uri="{C3380CC4-5D6E-409C-BE32-E72D297353CC}">
              <c16:uniqueId val="{00000001-20FA-42AA-A142-84ABE0CB2C8C}"/>
            </c:ext>
          </c:extLst>
        </c:ser>
        <c:dLbls>
          <c:showLegendKey val="0"/>
          <c:showVal val="0"/>
          <c:showCatName val="0"/>
          <c:showSerName val="0"/>
          <c:showPercent val="0"/>
          <c:showBubbleSize val="0"/>
        </c:dLbls>
        <c:marker val="1"/>
        <c:smooth val="0"/>
        <c:axId val="239716616"/>
        <c:axId val="239717008"/>
      </c:lineChart>
      <c:dateAx>
        <c:axId val="239716616"/>
        <c:scaling>
          <c:orientation val="minMax"/>
        </c:scaling>
        <c:delete val="1"/>
        <c:axPos val="b"/>
        <c:numFmt formatCode="ge" sourceLinked="1"/>
        <c:majorTickMark val="none"/>
        <c:minorTickMark val="none"/>
        <c:tickLblPos val="none"/>
        <c:crossAx val="239717008"/>
        <c:crosses val="autoZero"/>
        <c:auto val="1"/>
        <c:lblOffset val="100"/>
        <c:baseTimeUnit val="years"/>
      </c:dateAx>
      <c:valAx>
        <c:axId val="23971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1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知多市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D1</v>
      </c>
      <c r="X8" s="48"/>
      <c r="Y8" s="48"/>
      <c r="Z8" s="48"/>
      <c r="AA8" s="48"/>
      <c r="AB8" s="48"/>
      <c r="AC8" s="48"/>
      <c r="AD8" s="49" t="str">
        <f>データ!$M$6</f>
        <v>非設置</v>
      </c>
      <c r="AE8" s="49"/>
      <c r="AF8" s="49"/>
      <c r="AG8" s="49"/>
      <c r="AH8" s="49"/>
      <c r="AI8" s="49"/>
      <c r="AJ8" s="49"/>
      <c r="AK8" s="3"/>
      <c r="AL8" s="50">
        <f>データ!S6</f>
        <v>85748</v>
      </c>
      <c r="AM8" s="50"/>
      <c r="AN8" s="50"/>
      <c r="AO8" s="50"/>
      <c r="AP8" s="50"/>
      <c r="AQ8" s="50"/>
      <c r="AR8" s="50"/>
      <c r="AS8" s="50"/>
      <c r="AT8" s="45">
        <f>データ!T6</f>
        <v>45.9</v>
      </c>
      <c r="AU8" s="45"/>
      <c r="AV8" s="45"/>
      <c r="AW8" s="45"/>
      <c r="AX8" s="45"/>
      <c r="AY8" s="45"/>
      <c r="AZ8" s="45"/>
      <c r="BA8" s="45"/>
      <c r="BB8" s="45">
        <f>データ!U6</f>
        <v>1868.15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99.46</v>
      </c>
      <c r="J10" s="45"/>
      <c r="K10" s="45"/>
      <c r="L10" s="45"/>
      <c r="M10" s="45"/>
      <c r="N10" s="45"/>
      <c r="O10" s="45"/>
      <c r="P10" s="45">
        <f>データ!P6</f>
        <v>2.06</v>
      </c>
      <c r="Q10" s="45"/>
      <c r="R10" s="45"/>
      <c r="S10" s="45"/>
      <c r="T10" s="45"/>
      <c r="U10" s="45"/>
      <c r="V10" s="45"/>
      <c r="W10" s="45">
        <f>データ!Q6</f>
        <v>88.08</v>
      </c>
      <c r="X10" s="45"/>
      <c r="Y10" s="45"/>
      <c r="Z10" s="45"/>
      <c r="AA10" s="45"/>
      <c r="AB10" s="45"/>
      <c r="AC10" s="45"/>
      <c r="AD10" s="50">
        <f>データ!R6</f>
        <v>2181</v>
      </c>
      <c r="AE10" s="50"/>
      <c r="AF10" s="50"/>
      <c r="AG10" s="50"/>
      <c r="AH10" s="50"/>
      <c r="AI10" s="50"/>
      <c r="AJ10" s="50"/>
      <c r="AK10" s="2"/>
      <c r="AL10" s="50">
        <f>データ!V6</f>
        <v>1760</v>
      </c>
      <c r="AM10" s="50"/>
      <c r="AN10" s="50"/>
      <c r="AO10" s="50"/>
      <c r="AP10" s="50"/>
      <c r="AQ10" s="50"/>
      <c r="AR10" s="50"/>
      <c r="AS10" s="50"/>
      <c r="AT10" s="45">
        <f>データ!W6</f>
        <v>0.8</v>
      </c>
      <c r="AU10" s="45"/>
      <c r="AV10" s="45"/>
      <c r="AW10" s="45"/>
      <c r="AX10" s="45"/>
      <c r="AY10" s="45"/>
      <c r="AZ10" s="45"/>
      <c r="BA10" s="45"/>
      <c r="BB10" s="45">
        <f>データ!X6</f>
        <v>2200</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uKZZUnvOnwTyusqpf4dqvdbuI7PbtOawxlv/POhI85aNMJQb8ehgXGz07pD0MhD48gw39Zo0Qy+2DEkylXpH7A==" saltValue="8RYNnomWggGqUBu16FgQj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232246</v>
      </c>
      <c r="D6" s="33">
        <f t="shared" si="3"/>
        <v>46</v>
      </c>
      <c r="E6" s="33">
        <f t="shared" si="3"/>
        <v>17</v>
      </c>
      <c r="F6" s="33">
        <f t="shared" si="3"/>
        <v>4</v>
      </c>
      <c r="G6" s="33">
        <f t="shared" si="3"/>
        <v>0</v>
      </c>
      <c r="H6" s="33" t="str">
        <f t="shared" si="3"/>
        <v>愛知県　知多市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99.46</v>
      </c>
      <c r="P6" s="34">
        <f t="shared" si="3"/>
        <v>2.06</v>
      </c>
      <c r="Q6" s="34">
        <f t="shared" si="3"/>
        <v>88.08</v>
      </c>
      <c r="R6" s="34">
        <f t="shared" si="3"/>
        <v>2181</v>
      </c>
      <c r="S6" s="34">
        <f t="shared" si="3"/>
        <v>85748</v>
      </c>
      <c r="T6" s="34">
        <f t="shared" si="3"/>
        <v>45.9</v>
      </c>
      <c r="U6" s="34">
        <f t="shared" si="3"/>
        <v>1868.15</v>
      </c>
      <c r="V6" s="34">
        <f t="shared" si="3"/>
        <v>1760</v>
      </c>
      <c r="W6" s="34">
        <f t="shared" si="3"/>
        <v>0.8</v>
      </c>
      <c r="X6" s="34">
        <f t="shared" si="3"/>
        <v>2200</v>
      </c>
      <c r="Y6" s="35">
        <f>IF(Y7="",NA(),Y7)</f>
        <v>70.89</v>
      </c>
      <c r="Z6" s="35">
        <f t="shared" ref="Z6:AH6" si="4">IF(Z7="",NA(),Z7)</f>
        <v>74.290000000000006</v>
      </c>
      <c r="AA6" s="35">
        <f t="shared" si="4"/>
        <v>73.2</v>
      </c>
      <c r="AB6" s="35">
        <f t="shared" si="4"/>
        <v>71.66</v>
      </c>
      <c r="AC6" s="35">
        <f t="shared" si="4"/>
        <v>76.739999999999995</v>
      </c>
      <c r="AD6" s="35">
        <f t="shared" si="4"/>
        <v>95.21</v>
      </c>
      <c r="AE6" s="35">
        <f t="shared" si="4"/>
        <v>93.62</v>
      </c>
      <c r="AF6" s="35">
        <f t="shared" si="4"/>
        <v>99.07</v>
      </c>
      <c r="AG6" s="35">
        <f t="shared" si="4"/>
        <v>101.17</v>
      </c>
      <c r="AH6" s="35">
        <f t="shared" si="4"/>
        <v>103.61</v>
      </c>
      <c r="AI6" s="34" t="str">
        <f>IF(AI7="","",IF(AI7="-","【-】","【"&amp;SUBSTITUTE(TEXT(AI7,"#,##0.00"),"-","△")&amp;"】"))</f>
        <v>【102.38】</v>
      </c>
      <c r="AJ6" s="35">
        <f>IF(AJ7="",NA(),AJ7)</f>
        <v>950.26</v>
      </c>
      <c r="AK6" s="35">
        <f t="shared" ref="AK6:AS6" si="5">IF(AK7="",NA(),AK7)</f>
        <v>1027.1600000000001</v>
      </c>
      <c r="AL6" s="35">
        <f t="shared" si="5"/>
        <v>1071.8699999999999</v>
      </c>
      <c r="AM6" s="35">
        <f t="shared" si="5"/>
        <v>1124.8399999999999</v>
      </c>
      <c r="AN6" s="35">
        <f t="shared" si="5"/>
        <v>1053.8</v>
      </c>
      <c r="AO6" s="35">
        <f t="shared" si="5"/>
        <v>126.87</v>
      </c>
      <c r="AP6" s="35">
        <f t="shared" si="5"/>
        <v>50.43</v>
      </c>
      <c r="AQ6" s="35">
        <f t="shared" si="5"/>
        <v>64.760000000000005</v>
      </c>
      <c r="AR6" s="35">
        <f t="shared" si="5"/>
        <v>68.930000000000007</v>
      </c>
      <c r="AS6" s="35">
        <f t="shared" si="5"/>
        <v>80.63</v>
      </c>
      <c r="AT6" s="34" t="str">
        <f>IF(AT7="","",IF(AT7="-","【-】","【"&amp;SUBSTITUTE(TEXT(AT7,"#,##0.00"),"-","△")&amp;"】"))</f>
        <v>【102.97】</v>
      </c>
      <c r="AU6" s="35">
        <f>IF(AU7="",NA(),AU7)</f>
        <v>13666.89</v>
      </c>
      <c r="AV6" s="35">
        <f t="shared" ref="AV6:BD6" si="6">IF(AV7="",NA(),AV7)</f>
        <v>962</v>
      </c>
      <c r="AW6" s="35">
        <f t="shared" si="6"/>
        <v>1987.88</v>
      </c>
      <c r="AX6" s="35">
        <f t="shared" si="6"/>
        <v>1371.43</v>
      </c>
      <c r="AY6" s="35">
        <f t="shared" si="6"/>
        <v>3541.91</v>
      </c>
      <c r="AZ6" s="35">
        <f t="shared" si="6"/>
        <v>354.61</v>
      </c>
      <c r="BA6" s="35">
        <f t="shared" si="6"/>
        <v>34.29</v>
      </c>
      <c r="BB6" s="35">
        <f t="shared" si="6"/>
        <v>88.18</v>
      </c>
      <c r="BC6" s="35">
        <f t="shared" si="6"/>
        <v>70.42</v>
      </c>
      <c r="BD6" s="35">
        <f t="shared" si="6"/>
        <v>70.92</v>
      </c>
      <c r="BE6" s="34" t="str">
        <f>IF(BE7="","",IF(BE7="-","【-】","【"&amp;SUBSTITUTE(TEXT(BE7,"#,##0.00"),"-","△")&amp;"】"))</f>
        <v>【54.73】</v>
      </c>
      <c r="BF6" s="34">
        <f>IF(BF7="",NA(),BF7)</f>
        <v>0</v>
      </c>
      <c r="BG6" s="34">
        <f t="shared" ref="BG6:BO6" si="7">IF(BG7="",NA(),BG7)</f>
        <v>0</v>
      </c>
      <c r="BH6" s="34">
        <f t="shared" si="7"/>
        <v>0</v>
      </c>
      <c r="BI6" s="34">
        <f t="shared" si="7"/>
        <v>0</v>
      </c>
      <c r="BJ6" s="34">
        <f t="shared" si="7"/>
        <v>0</v>
      </c>
      <c r="BK6" s="35">
        <f t="shared" si="7"/>
        <v>1655.47</v>
      </c>
      <c r="BL6" s="35">
        <f t="shared" si="7"/>
        <v>1504.21</v>
      </c>
      <c r="BM6" s="35">
        <f t="shared" si="7"/>
        <v>1390.86</v>
      </c>
      <c r="BN6" s="35">
        <f t="shared" si="7"/>
        <v>1467.94</v>
      </c>
      <c r="BO6" s="35">
        <f t="shared" si="7"/>
        <v>1144.94</v>
      </c>
      <c r="BP6" s="34" t="str">
        <f>IF(BP7="","",IF(BP7="-","【-】","【"&amp;SUBSTITUTE(TEXT(BP7,"#,##0.00"),"-","△")&amp;"】"))</f>
        <v>【1,225.44】</v>
      </c>
      <c r="BQ6" s="35">
        <f>IF(BQ7="",NA(),BQ7)</f>
        <v>68.19</v>
      </c>
      <c r="BR6" s="35">
        <f t="shared" ref="BR6:BZ6" si="8">IF(BR7="",NA(),BR7)</f>
        <v>67.06</v>
      </c>
      <c r="BS6" s="35">
        <f t="shared" si="8"/>
        <v>66.37</v>
      </c>
      <c r="BT6" s="35">
        <f t="shared" si="8"/>
        <v>64.930000000000007</v>
      </c>
      <c r="BU6" s="35">
        <f t="shared" si="8"/>
        <v>71.33</v>
      </c>
      <c r="BV6" s="35">
        <f t="shared" si="8"/>
        <v>67.92</v>
      </c>
      <c r="BW6" s="35">
        <f t="shared" si="8"/>
        <v>67.41</v>
      </c>
      <c r="BX6" s="35">
        <f t="shared" si="8"/>
        <v>76.849999999999994</v>
      </c>
      <c r="BY6" s="35">
        <f t="shared" si="8"/>
        <v>83.3</v>
      </c>
      <c r="BZ6" s="35">
        <f t="shared" si="8"/>
        <v>88.16</v>
      </c>
      <c r="CA6" s="34" t="str">
        <f>IF(CA7="","",IF(CA7="-","【-】","【"&amp;SUBSTITUTE(TEXT(CA7,"#,##0.00"),"-","△")&amp;"】"))</f>
        <v>【75.58】</v>
      </c>
      <c r="CB6" s="35">
        <f>IF(CB7="",NA(),CB7)</f>
        <v>143.28</v>
      </c>
      <c r="CC6" s="35">
        <f t="shared" ref="CC6:CK6" si="9">IF(CC7="",NA(),CC7)</f>
        <v>145.69</v>
      </c>
      <c r="CD6" s="35">
        <f t="shared" si="9"/>
        <v>147.07</v>
      </c>
      <c r="CE6" s="35">
        <f t="shared" si="9"/>
        <v>150</v>
      </c>
      <c r="CF6" s="35">
        <f t="shared" si="9"/>
        <v>150</v>
      </c>
      <c r="CG6" s="35">
        <f t="shared" si="9"/>
        <v>209.77</v>
      </c>
      <c r="CH6" s="35">
        <f t="shared" si="9"/>
        <v>216.49</v>
      </c>
      <c r="CI6" s="35">
        <f t="shared" si="9"/>
        <v>198.4</v>
      </c>
      <c r="CJ6" s="35">
        <f t="shared" si="9"/>
        <v>184.56</v>
      </c>
      <c r="CK6" s="35">
        <f t="shared" si="9"/>
        <v>173.89</v>
      </c>
      <c r="CL6" s="34" t="str">
        <f>IF(CL7="","",IF(CL7="-","【-】","【"&amp;SUBSTITUTE(TEXT(CL7,"#,##0.00"),"-","△")&amp;"】"))</f>
        <v>【215.23】</v>
      </c>
      <c r="CM6" s="35" t="str">
        <f>IF(CM7="",NA(),CM7)</f>
        <v>-</v>
      </c>
      <c r="CN6" s="35" t="str">
        <f t="shared" ref="CN6:CV6" si="10">IF(CN7="",NA(),CN7)</f>
        <v>-</v>
      </c>
      <c r="CO6" s="35" t="str">
        <f t="shared" si="10"/>
        <v>-</v>
      </c>
      <c r="CP6" s="35" t="str">
        <f t="shared" si="10"/>
        <v>-</v>
      </c>
      <c r="CQ6" s="35" t="str">
        <f t="shared" si="10"/>
        <v>-</v>
      </c>
      <c r="CR6" s="35">
        <f t="shared" si="10"/>
        <v>35.32</v>
      </c>
      <c r="CS6" s="35">
        <f t="shared" si="10"/>
        <v>38.409999999999997</v>
      </c>
      <c r="CT6" s="35">
        <f t="shared" si="10"/>
        <v>39.25</v>
      </c>
      <c r="CU6" s="35">
        <f t="shared" si="10"/>
        <v>43.18</v>
      </c>
      <c r="CV6" s="35">
        <f t="shared" si="10"/>
        <v>42.38</v>
      </c>
      <c r="CW6" s="34" t="str">
        <f>IF(CW7="","",IF(CW7="-","【-】","【"&amp;SUBSTITUTE(TEXT(CW7,"#,##0.00"),"-","△")&amp;"】"))</f>
        <v>【42.66】</v>
      </c>
      <c r="CX6" s="35">
        <f>IF(CX7="",NA(),CX7)</f>
        <v>94.22</v>
      </c>
      <c r="CY6" s="35">
        <f t="shared" ref="CY6:DG6" si="11">IF(CY7="",NA(),CY7)</f>
        <v>94.56</v>
      </c>
      <c r="CZ6" s="35">
        <f t="shared" si="11"/>
        <v>95.68</v>
      </c>
      <c r="DA6" s="35">
        <f t="shared" si="11"/>
        <v>95.81</v>
      </c>
      <c r="DB6" s="35">
        <f t="shared" si="11"/>
        <v>96.31</v>
      </c>
      <c r="DC6" s="35">
        <f t="shared" si="11"/>
        <v>85.67</v>
      </c>
      <c r="DD6" s="35">
        <f t="shared" si="11"/>
        <v>86.28</v>
      </c>
      <c r="DE6" s="35">
        <f t="shared" si="11"/>
        <v>86.43</v>
      </c>
      <c r="DF6" s="35">
        <f t="shared" si="11"/>
        <v>86.43</v>
      </c>
      <c r="DG6" s="35">
        <f t="shared" si="11"/>
        <v>87.01</v>
      </c>
      <c r="DH6" s="34" t="str">
        <f>IF(DH7="","",IF(DH7="-","【-】","【"&amp;SUBSTITUTE(TEXT(DH7,"#,##0.00"),"-","△")&amp;"】"))</f>
        <v>【82.67】</v>
      </c>
      <c r="DI6" s="35">
        <f>IF(DI7="",NA(),DI7)</f>
        <v>27.59</v>
      </c>
      <c r="DJ6" s="35">
        <f t="shared" ref="DJ6:DR6" si="12">IF(DJ7="",NA(),DJ7)</f>
        <v>41.39</v>
      </c>
      <c r="DK6" s="35">
        <f t="shared" si="12"/>
        <v>43.27</v>
      </c>
      <c r="DL6" s="35">
        <f t="shared" si="12"/>
        <v>45.11</v>
      </c>
      <c r="DM6" s="35">
        <f t="shared" si="12"/>
        <v>46.99</v>
      </c>
      <c r="DN6" s="35">
        <f t="shared" si="12"/>
        <v>15.12</v>
      </c>
      <c r="DO6" s="35">
        <f t="shared" si="12"/>
        <v>23.33</v>
      </c>
      <c r="DP6" s="35">
        <f t="shared" si="12"/>
        <v>25.07</v>
      </c>
      <c r="DQ6" s="35">
        <f t="shared" si="12"/>
        <v>28.48</v>
      </c>
      <c r="DR6" s="35">
        <f t="shared" si="12"/>
        <v>28.59</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0.04</v>
      </c>
      <c r="EN6" s="35">
        <f t="shared" si="14"/>
        <v>0.15</v>
      </c>
      <c r="EO6" s="34" t="str">
        <f>IF(EO7="","",IF(EO7="-","【-】","【"&amp;SUBSTITUTE(TEXT(EO7,"#,##0.00"),"-","△")&amp;"】"))</f>
        <v>【0.10】</v>
      </c>
    </row>
    <row r="7" spans="1:148" s="36" customFormat="1" x14ac:dyDescent="0.15">
      <c r="A7" s="28"/>
      <c r="B7" s="37">
        <v>2017</v>
      </c>
      <c r="C7" s="37">
        <v>232246</v>
      </c>
      <c r="D7" s="37">
        <v>46</v>
      </c>
      <c r="E7" s="37">
        <v>17</v>
      </c>
      <c r="F7" s="37">
        <v>4</v>
      </c>
      <c r="G7" s="37">
        <v>0</v>
      </c>
      <c r="H7" s="37" t="s">
        <v>108</v>
      </c>
      <c r="I7" s="37" t="s">
        <v>109</v>
      </c>
      <c r="J7" s="37" t="s">
        <v>110</v>
      </c>
      <c r="K7" s="37" t="s">
        <v>111</v>
      </c>
      <c r="L7" s="37" t="s">
        <v>112</v>
      </c>
      <c r="M7" s="37" t="s">
        <v>113</v>
      </c>
      <c r="N7" s="38" t="s">
        <v>114</v>
      </c>
      <c r="O7" s="38">
        <v>99.46</v>
      </c>
      <c r="P7" s="38">
        <v>2.06</v>
      </c>
      <c r="Q7" s="38">
        <v>88.08</v>
      </c>
      <c r="R7" s="38">
        <v>2181</v>
      </c>
      <c r="S7" s="38">
        <v>85748</v>
      </c>
      <c r="T7" s="38">
        <v>45.9</v>
      </c>
      <c r="U7" s="38">
        <v>1868.15</v>
      </c>
      <c r="V7" s="38">
        <v>1760</v>
      </c>
      <c r="W7" s="38">
        <v>0.8</v>
      </c>
      <c r="X7" s="38">
        <v>2200</v>
      </c>
      <c r="Y7" s="38">
        <v>70.89</v>
      </c>
      <c r="Z7" s="38">
        <v>74.290000000000006</v>
      </c>
      <c r="AA7" s="38">
        <v>73.2</v>
      </c>
      <c r="AB7" s="38">
        <v>71.66</v>
      </c>
      <c r="AC7" s="38">
        <v>76.739999999999995</v>
      </c>
      <c r="AD7" s="38">
        <v>95.21</v>
      </c>
      <c r="AE7" s="38">
        <v>93.62</v>
      </c>
      <c r="AF7" s="38">
        <v>99.07</v>
      </c>
      <c r="AG7" s="38">
        <v>101.17</v>
      </c>
      <c r="AH7" s="38">
        <v>103.61</v>
      </c>
      <c r="AI7" s="38">
        <v>102.38</v>
      </c>
      <c r="AJ7" s="38">
        <v>950.26</v>
      </c>
      <c r="AK7" s="38">
        <v>1027.1600000000001</v>
      </c>
      <c r="AL7" s="38">
        <v>1071.8699999999999</v>
      </c>
      <c r="AM7" s="38">
        <v>1124.8399999999999</v>
      </c>
      <c r="AN7" s="38">
        <v>1053.8</v>
      </c>
      <c r="AO7" s="38">
        <v>126.87</v>
      </c>
      <c r="AP7" s="38">
        <v>50.43</v>
      </c>
      <c r="AQ7" s="38">
        <v>64.760000000000005</v>
      </c>
      <c r="AR7" s="38">
        <v>68.930000000000007</v>
      </c>
      <c r="AS7" s="38">
        <v>80.63</v>
      </c>
      <c r="AT7" s="38">
        <v>102.97</v>
      </c>
      <c r="AU7" s="38">
        <v>13666.89</v>
      </c>
      <c r="AV7" s="38">
        <v>962</v>
      </c>
      <c r="AW7" s="38">
        <v>1987.88</v>
      </c>
      <c r="AX7" s="38">
        <v>1371.43</v>
      </c>
      <c r="AY7" s="38">
        <v>3541.91</v>
      </c>
      <c r="AZ7" s="38">
        <v>354.61</v>
      </c>
      <c r="BA7" s="38">
        <v>34.29</v>
      </c>
      <c r="BB7" s="38">
        <v>88.18</v>
      </c>
      <c r="BC7" s="38">
        <v>70.42</v>
      </c>
      <c r="BD7" s="38">
        <v>70.92</v>
      </c>
      <c r="BE7" s="38">
        <v>54.73</v>
      </c>
      <c r="BF7" s="38">
        <v>0</v>
      </c>
      <c r="BG7" s="38">
        <v>0</v>
      </c>
      <c r="BH7" s="38">
        <v>0</v>
      </c>
      <c r="BI7" s="38">
        <v>0</v>
      </c>
      <c r="BJ7" s="38">
        <v>0</v>
      </c>
      <c r="BK7" s="38">
        <v>1655.47</v>
      </c>
      <c r="BL7" s="38">
        <v>1504.21</v>
      </c>
      <c r="BM7" s="38">
        <v>1390.86</v>
      </c>
      <c r="BN7" s="38">
        <v>1467.94</v>
      </c>
      <c r="BO7" s="38">
        <v>1144.94</v>
      </c>
      <c r="BP7" s="38">
        <v>1225.44</v>
      </c>
      <c r="BQ7" s="38">
        <v>68.19</v>
      </c>
      <c r="BR7" s="38">
        <v>67.06</v>
      </c>
      <c r="BS7" s="38">
        <v>66.37</v>
      </c>
      <c r="BT7" s="38">
        <v>64.930000000000007</v>
      </c>
      <c r="BU7" s="38">
        <v>71.33</v>
      </c>
      <c r="BV7" s="38">
        <v>67.92</v>
      </c>
      <c r="BW7" s="38">
        <v>67.41</v>
      </c>
      <c r="BX7" s="38">
        <v>76.849999999999994</v>
      </c>
      <c r="BY7" s="38">
        <v>83.3</v>
      </c>
      <c r="BZ7" s="38">
        <v>88.16</v>
      </c>
      <c r="CA7" s="38">
        <v>75.58</v>
      </c>
      <c r="CB7" s="38">
        <v>143.28</v>
      </c>
      <c r="CC7" s="38">
        <v>145.69</v>
      </c>
      <c r="CD7" s="38">
        <v>147.07</v>
      </c>
      <c r="CE7" s="38">
        <v>150</v>
      </c>
      <c r="CF7" s="38">
        <v>150</v>
      </c>
      <c r="CG7" s="38">
        <v>209.77</v>
      </c>
      <c r="CH7" s="38">
        <v>216.49</v>
      </c>
      <c r="CI7" s="38">
        <v>198.4</v>
      </c>
      <c r="CJ7" s="38">
        <v>184.56</v>
      </c>
      <c r="CK7" s="38">
        <v>173.89</v>
      </c>
      <c r="CL7" s="38">
        <v>215.23</v>
      </c>
      <c r="CM7" s="38" t="s">
        <v>114</v>
      </c>
      <c r="CN7" s="38" t="s">
        <v>114</v>
      </c>
      <c r="CO7" s="38" t="s">
        <v>114</v>
      </c>
      <c r="CP7" s="38" t="s">
        <v>114</v>
      </c>
      <c r="CQ7" s="38" t="s">
        <v>114</v>
      </c>
      <c r="CR7" s="38">
        <v>35.32</v>
      </c>
      <c r="CS7" s="38">
        <v>38.409999999999997</v>
      </c>
      <c r="CT7" s="38">
        <v>39.25</v>
      </c>
      <c r="CU7" s="38">
        <v>43.18</v>
      </c>
      <c r="CV7" s="38">
        <v>42.38</v>
      </c>
      <c r="CW7" s="38">
        <v>42.66</v>
      </c>
      <c r="CX7" s="38">
        <v>94.22</v>
      </c>
      <c r="CY7" s="38">
        <v>94.56</v>
      </c>
      <c r="CZ7" s="38">
        <v>95.68</v>
      </c>
      <c r="DA7" s="38">
        <v>95.81</v>
      </c>
      <c r="DB7" s="38">
        <v>96.31</v>
      </c>
      <c r="DC7" s="38">
        <v>85.67</v>
      </c>
      <c r="DD7" s="38">
        <v>86.28</v>
      </c>
      <c r="DE7" s="38">
        <v>86.43</v>
      </c>
      <c r="DF7" s="38">
        <v>86.43</v>
      </c>
      <c r="DG7" s="38">
        <v>87.01</v>
      </c>
      <c r="DH7" s="38">
        <v>82.67</v>
      </c>
      <c r="DI7" s="38">
        <v>27.59</v>
      </c>
      <c r="DJ7" s="38">
        <v>41.39</v>
      </c>
      <c r="DK7" s="38">
        <v>43.27</v>
      </c>
      <c r="DL7" s="38">
        <v>45.11</v>
      </c>
      <c r="DM7" s="38">
        <v>46.99</v>
      </c>
      <c r="DN7" s="38">
        <v>15.12</v>
      </c>
      <c r="DO7" s="38">
        <v>23.33</v>
      </c>
      <c r="DP7" s="38">
        <v>25.07</v>
      </c>
      <c r="DQ7" s="38">
        <v>28.48</v>
      </c>
      <c r="DR7" s="38">
        <v>28.59</v>
      </c>
      <c r="DS7" s="38">
        <v>24.65</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0.05</v>
      </c>
      <c r="EK7" s="38">
        <v>7.0000000000000007E-2</v>
      </c>
      <c r="EL7" s="38">
        <v>0.08</v>
      </c>
      <c r="EM7" s="38">
        <v>0.04</v>
      </c>
      <c r="EN7" s="38">
        <v>0.15</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知多市</cp:lastModifiedBy>
  <cp:lastPrinted>2019-01-22T04:23:10Z</cp:lastPrinted>
  <dcterms:created xsi:type="dcterms:W3CDTF">2018-12-03T08:53:17Z</dcterms:created>
  <dcterms:modified xsi:type="dcterms:W3CDTF">2019-02-07T00:04:33Z</dcterms:modified>
  <cp:category/>
</cp:coreProperties>
</file>