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0\30水道部\10下水道課\ファイリング\P3下水道\03国・県\01通知・照会\13経営比較分析表\H30\20190206公営企業に係る「経営比較分析表」の分析等の確認について\03回答\"/>
    </mc:Choice>
  </mc:AlternateContent>
  <workbookProtection workbookAlgorithmName="SHA-512" workbookHashValue="bMJODBUXVVl9JvT2KD6jWIqhT2XZ+ehSIOsrvsx36eexCCu/jscnppKFg6WbBkAZW9LCTzowX6lNWzj0thor2g==" workbookSaltValue="tA+qu778wnAEydau3cPWp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<sst xmlns="http://schemas.openxmlformats.org/spreadsheetml/2006/main" count="240" uniqueCount="127">
  <si>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</si>
  <si>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</si>
  <si>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</si>
  <si>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</si>
  <si>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</si>
  <si>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</si>
  <si>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</si>
  <si>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</si>
  <si>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</si>
  <si>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</si>
  <si>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</si>
  <si>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</si>
  <si>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</si>
  <si>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</si>
  <si>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</si>
  <si>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</si>
  <si>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</si>
  <si>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</si>
  <si>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</si>
  <si>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</si>
  <si>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</si>
  <si>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</si>
  <si>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</si>
  <si>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</si>
  <si>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</si>
  <si>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</si>
  <si>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</si>
  <si>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</si>
  <si>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</si>
  <si>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</si>
  <si>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</si>
  <si>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</si>
  <si>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</si>
  <si>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</si>
  <si>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</si>
  <si>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</si>
  <si>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</si>
  <si>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</si>
  <si>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</si>
  <si>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</si>
  <si>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</si>
  <si>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</si>
  <si>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</si>
  <si>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</si>
  <si>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</si>
  <si>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</si>
  <si>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</si>
  <si>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</si>
  <si>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</si>
  <si>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</si>
  <si>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</si>
  <si>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</si>
  <si>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</si>
  <si>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</si>
  <si>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</si>
  <si>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</si>
  <si>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</si>
  <si>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</si>
  <si>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</si>
  <si>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</si>
  <si>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</si>
  <si>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</si>
  <si>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</si>
  <si>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</si>
  <si>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</si>
  <si>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</si>
  <si>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</si>
  <si>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</si>
  <si>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</si>
  <si>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</si>
  <si>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</si>
  <si>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</si>
  <si>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</si>
  <si>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</si>
  <si>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</si>
  <si>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</si>
  <si>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</si>
  <si>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</si>
  <si>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</si>
  <si>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</si>
  <si>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</si>
  <si>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</si>
  <si>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</si>
  <si>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</si>
  <si>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</si>
  <si>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</si>
  <si>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</si>
  <si>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</si>
  <si>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</si>
  <si>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</si>
  <si>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</si>
  <si>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</si>
  <si>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</si>
  <si>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</si>
  <si>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</si>
  <si>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</si>
  <si>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</si>
  <si>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</si>
  <si>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</si>
  <si>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</si>
  <si>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</si>
  <si>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</si>
  <si>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</si>
  <si>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</si>
  <si>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</si>
  <si>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</si>
  <si>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</si>
  <si>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</si>
  <si>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</si>
  <si>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</si>
  <si>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</si>
  <si>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</si>
  <si>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</si>
  <si>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</si>
  <si>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</si>
  <si>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</si>
  <si>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</si>
  <si>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</si>
  <si>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</si>
  <si>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</si>
  <si>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</si>
  <si>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</si>
  <si>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</si>
  <si>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</si>
  <si>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前年度比較８．３ポイント低下していますが、前年度繰越金と一般会計繰入金の状況による数値変動であり、今後も、概ね１００％前後で推移していくと見込んでいます。農業集落排水事業は、単独処理場を有しており多額の維持管理費用が必要となりますが、処理人口は１，１００人程度であり、⑥汚水処理原価は公共下水道事業より割高となりますが、同一料金体系をとっているため、⑤経費回収率は低くなっています。また、当初計画より区域内人口が少なくなっているため、⑦施設利用率も５０％前後と低迷しています。この事業による整備は既に完了しており、今後下水道使用料の大幅な自然増加が見込めないため、公共下水道へ接続することにより、市全体の下水道事業として経費節減を図ることについて検討を進めていきます。</t>
    <rPh sb="2" eb="5">
      <t>シュウエキテキ</t>
    </rPh>
    <rPh sb="5" eb="7">
      <t>シュウシ</t>
    </rPh>
    <rPh sb="7" eb="9">
      <t>ヒリツ</t>
    </rPh>
    <rPh sb="11" eb="14">
      <t>ゼンネンド</t>
    </rPh>
    <rPh sb="14" eb="16">
      <t>ヒカク</t>
    </rPh>
    <rPh sb="23" eb="25">
      <t>テイカ</t>
    </rPh>
    <rPh sb="32" eb="35">
      <t>ゼンネンド</t>
    </rPh>
    <rPh sb="35" eb="37">
      <t>クリコシ</t>
    </rPh>
    <rPh sb="37" eb="38">
      <t>キン</t>
    </rPh>
    <rPh sb="39" eb="41">
      <t>イッパン</t>
    </rPh>
    <rPh sb="41" eb="43">
      <t>カイケイ</t>
    </rPh>
    <rPh sb="43" eb="45">
      <t>クリイレ</t>
    </rPh>
    <rPh sb="45" eb="46">
      <t>キン</t>
    </rPh>
    <rPh sb="47" eb="49">
      <t>ジョウキョウ</t>
    </rPh>
    <rPh sb="52" eb="54">
      <t>スウチ</t>
    </rPh>
    <rPh sb="54" eb="56">
      <t>ヘンドウ</t>
    </rPh>
    <rPh sb="60" eb="62">
      <t>コンゴ</t>
    </rPh>
    <rPh sb="64" eb="65">
      <t>オオム</t>
    </rPh>
    <rPh sb="70" eb="72">
      <t>ゼンゴ</t>
    </rPh>
    <rPh sb="73" eb="75">
      <t>スイイ</t>
    </rPh>
    <rPh sb="80" eb="82">
      <t>ミコ</t>
    </rPh>
    <rPh sb="88" eb="90">
      <t>ノウギョウ</t>
    </rPh>
    <rPh sb="90" eb="92">
      <t>シュウラク</t>
    </rPh>
    <rPh sb="92" eb="94">
      <t>ハイスイ</t>
    </rPh>
    <rPh sb="94" eb="96">
      <t>ジギョウ</t>
    </rPh>
    <rPh sb="98" eb="100">
      <t>タンドク</t>
    </rPh>
    <rPh sb="100" eb="103">
      <t>ショリジョウ</t>
    </rPh>
    <rPh sb="104" eb="105">
      <t>ユウ</t>
    </rPh>
    <rPh sb="109" eb="111">
      <t>タガク</t>
    </rPh>
    <rPh sb="112" eb="114">
      <t>イジ</t>
    </rPh>
    <rPh sb="114" eb="116">
      <t>カンリ</t>
    </rPh>
    <rPh sb="116" eb="118">
      <t>ヒヨウ</t>
    </rPh>
    <rPh sb="119" eb="121">
      <t>ヒツヨウ</t>
    </rPh>
    <rPh sb="128" eb="130">
      <t>ショリ</t>
    </rPh>
    <rPh sb="130" eb="132">
      <t>ジンコウ</t>
    </rPh>
    <rPh sb="138" eb="139">
      <t>ニン</t>
    </rPh>
    <rPh sb="139" eb="141">
      <t>テイド</t>
    </rPh>
    <rPh sb="146" eb="148">
      <t>オスイ</t>
    </rPh>
    <rPh sb="148" eb="150">
      <t>ショリ</t>
    </rPh>
    <rPh sb="150" eb="152">
      <t>ゲンカ</t>
    </rPh>
    <rPh sb="153" eb="155">
      <t>コウキョウ</t>
    </rPh>
    <rPh sb="155" eb="158">
      <t>ゲスイドウ</t>
    </rPh>
    <rPh sb="158" eb="160">
      <t>ジギョウ</t>
    </rPh>
    <rPh sb="162" eb="164">
      <t>ワリダカ</t>
    </rPh>
    <rPh sb="171" eb="173">
      <t>ドウイツ</t>
    </rPh>
    <rPh sb="173" eb="175">
      <t>リョウキン</t>
    </rPh>
    <rPh sb="175" eb="177">
      <t>タイケイ</t>
    </rPh>
    <rPh sb="187" eb="189">
      <t>ケイヒ</t>
    </rPh>
    <rPh sb="189" eb="191">
      <t>カイシュウ</t>
    </rPh>
    <rPh sb="191" eb="192">
      <t>リツ</t>
    </rPh>
    <rPh sb="193" eb="194">
      <t>ヒク</t>
    </rPh>
    <rPh sb="205" eb="207">
      <t>トウショ</t>
    </rPh>
    <rPh sb="207" eb="209">
      <t>ケイカク</t>
    </rPh>
    <rPh sb="211" eb="214">
      <t>クイキナイ</t>
    </rPh>
    <rPh sb="214" eb="216">
      <t>ジンコウ</t>
    </rPh>
    <rPh sb="217" eb="218">
      <t>スク</t>
    </rPh>
    <rPh sb="229" eb="231">
      <t>シセツ</t>
    </rPh>
    <rPh sb="231" eb="234">
      <t>リヨウリツ</t>
    </rPh>
    <rPh sb="238" eb="240">
      <t>ゼンゴ</t>
    </rPh>
    <rPh sb="241" eb="243">
      <t>テイメイ</t>
    </rPh>
    <rPh sb="251" eb="253">
      <t>ジギョウ</t>
    </rPh>
    <rPh sb="256" eb="258">
      <t>セイビ</t>
    </rPh>
    <rPh sb="259" eb="260">
      <t>スデ</t>
    </rPh>
    <rPh sb="261" eb="263">
      <t>カンリョウ</t>
    </rPh>
    <rPh sb="268" eb="270">
      <t>コンゴ</t>
    </rPh>
    <rPh sb="270" eb="273">
      <t>ゲスイドウ</t>
    </rPh>
    <rPh sb="273" eb="276">
      <t>シヨウリョウ</t>
    </rPh>
    <rPh sb="277" eb="279">
      <t>オオハバ</t>
    </rPh>
    <rPh sb="280" eb="282">
      <t>シゼン</t>
    </rPh>
    <rPh sb="282" eb="284">
      <t>ゾウカ</t>
    </rPh>
    <rPh sb="285" eb="287">
      <t>ミコ</t>
    </rPh>
    <rPh sb="293" eb="295">
      <t>コウキョウ</t>
    </rPh>
    <rPh sb="295" eb="298">
      <t>ゲスイドウ</t>
    </rPh>
    <rPh sb="299" eb="301">
      <t>セツゾク</t>
    </rPh>
    <rPh sb="309" eb="310">
      <t>シ</t>
    </rPh>
    <rPh sb="310" eb="312">
      <t>ゼンタイ</t>
    </rPh>
    <rPh sb="313" eb="316">
      <t>ゲスイドウ</t>
    </rPh>
    <rPh sb="316" eb="318">
      <t>ジギョウ</t>
    </rPh>
    <rPh sb="321" eb="323">
      <t>ケイヒ</t>
    </rPh>
    <rPh sb="323" eb="325">
      <t>セツゲン</t>
    </rPh>
    <rPh sb="326" eb="327">
      <t>ハカ</t>
    </rPh>
    <rPh sb="334" eb="336">
      <t>ケントウ</t>
    </rPh>
    <rPh sb="337" eb="338">
      <t>スス</t>
    </rPh>
    <phoneticPr fontId="4"/>
  </si>
  <si>
    <t>供用開始が平成１３年度であり、施設としては比較的新しく、老朽化が大幅に進行しているという程ではありませんが、耐用年数の比較的短い機械設備の更新時期が近づきつつあり、今後の維持管理費用の増大が懸念されています。</t>
    <rPh sb="0" eb="2">
      <t>キョウヨウ</t>
    </rPh>
    <rPh sb="2" eb="4">
      <t>カイシ</t>
    </rPh>
    <rPh sb="5" eb="7">
      <t>ヘイセイ</t>
    </rPh>
    <rPh sb="9" eb="11">
      <t>ネンド</t>
    </rPh>
    <rPh sb="15" eb="17">
      <t>シセツ</t>
    </rPh>
    <rPh sb="21" eb="24">
      <t>ヒカクテキ</t>
    </rPh>
    <rPh sb="24" eb="25">
      <t>アタラ</t>
    </rPh>
    <rPh sb="28" eb="31">
      <t>ロウキュウカ</t>
    </rPh>
    <rPh sb="32" eb="34">
      <t>オオハバ</t>
    </rPh>
    <rPh sb="35" eb="37">
      <t>シンコウ</t>
    </rPh>
    <rPh sb="44" eb="45">
      <t>ホド</t>
    </rPh>
    <rPh sb="54" eb="56">
      <t>タイヨウ</t>
    </rPh>
    <rPh sb="56" eb="58">
      <t>ネンスウ</t>
    </rPh>
    <rPh sb="59" eb="62">
      <t>ヒカクテキ</t>
    </rPh>
    <rPh sb="62" eb="63">
      <t>ミジカ</t>
    </rPh>
    <rPh sb="64" eb="66">
      <t>キカイ</t>
    </rPh>
    <rPh sb="66" eb="68">
      <t>セツビ</t>
    </rPh>
    <rPh sb="69" eb="71">
      <t>コウシン</t>
    </rPh>
    <rPh sb="71" eb="73">
      <t>ジキ</t>
    </rPh>
    <rPh sb="74" eb="75">
      <t>チカ</t>
    </rPh>
    <rPh sb="82" eb="84">
      <t>コンゴ</t>
    </rPh>
    <rPh sb="85" eb="87">
      <t>イジ</t>
    </rPh>
    <rPh sb="87" eb="89">
      <t>カンリ</t>
    </rPh>
    <rPh sb="89" eb="91">
      <t>ヒヨウ</t>
    </rPh>
    <rPh sb="92" eb="94">
      <t>ゾウダイ</t>
    </rPh>
    <rPh sb="95" eb="97">
      <t>ケネン</t>
    </rPh>
    <phoneticPr fontId="4"/>
  </si>
  <si>
    <t>農業集落排水事業としては整備を終了しており、新規の施設整備もなく、今後発生する多大な修繕費や施設更新費用をどう工面するかが大きな課題となっているため、今後も処理場包括運転管理委託を継続し、経費節減を意識した事業経営に努めていきます。また、当該事業区域を公共下水道事業区域に取り込み、汚水を南部浄化センターで一元処理するために、農業集落排水事業単独処理場の廃止に向けた関係部署調整を進めるとともに、農業集落排水事業分を含めた下水道事業経営戦略を３１年度末までに策定することを予定しています。</t>
    <rPh sb="0" eb="2">
      <t>ノウギョウ</t>
    </rPh>
    <rPh sb="2" eb="4">
      <t>シュウラク</t>
    </rPh>
    <rPh sb="4" eb="6">
      <t>ハイスイ</t>
    </rPh>
    <rPh sb="6" eb="8">
      <t>ジギョウ</t>
    </rPh>
    <rPh sb="12" eb="14">
      <t>セイビ</t>
    </rPh>
    <rPh sb="15" eb="17">
      <t>シュウリョウ</t>
    </rPh>
    <rPh sb="22" eb="24">
      <t>シンキ</t>
    </rPh>
    <rPh sb="25" eb="27">
      <t>シセツ</t>
    </rPh>
    <rPh sb="27" eb="29">
      <t>セイビ</t>
    </rPh>
    <rPh sb="33" eb="35">
      <t>コンゴ</t>
    </rPh>
    <rPh sb="35" eb="37">
      <t>ハッセイ</t>
    </rPh>
    <rPh sb="39" eb="41">
      <t>タダイ</t>
    </rPh>
    <rPh sb="42" eb="45">
      <t>シュウゼンヒ</t>
    </rPh>
    <rPh sb="46" eb="48">
      <t>シセツ</t>
    </rPh>
    <rPh sb="48" eb="50">
      <t>コウシン</t>
    </rPh>
    <rPh sb="50" eb="52">
      <t>ヒヨウ</t>
    </rPh>
    <rPh sb="55" eb="57">
      <t>クメン</t>
    </rPh>
    <rPh sb="61" eb="62">
      <t>オオ</t>
    </rPh>
    <rPh sb="64" eb="66">
      <t>カダイ</t>
    </rPh>
    <rPh sb="75" eb="77">
      <t>コンゴ</t>
    </rPh>
    <rPh sb="78" eb="81">
      <t>ショリジョウ</t>
    </rPh>
    <rPh sb="81" eb="83">
      <t>ホウカツ</t>
    </rPh>
    <rPh sb="83" eb="85">
      <t>ウンテン</t>
    </rPh>
    <rPh sb="85" eb="87">
      <t>カンリ</t>
    </rPh>
    <rPh sb="87" eb="89">
      <t>イタク</t>
    </rPh>
    <rPh sb="90" eb="92">
      <t>ケイゾク</t>
    </rPh>
    <rPh sb="94" eb="96">
      <t>ケイヒ</t>
    </rPh>
    <rPh sb="96" eb="98">
      <t>セツゲン</t>
    </rPh>
    <rPh sb="99" eb="101">
      <t>イシキ</t>
    </rPh>
    <rPh sb="103" eb="105">
      <t>ジギョウ</t>
    </rPh>
    <rPh sb="105" eb="107">
      <t>ケイエイ</t>
    </rPh>
    <rPh sb="108" eb="109">
      <t>ツト</t>
    </rPh>
    <rPh sb="119" eb="121">
      <t>トウガイ</t>
    </rPh>
    <rPh sb="121" eb="123">
      <t>ジギョウ</t>
    </rPh>
    <rPh sb="123" eb="125">
      <t>クイキ</t>
    </rPh>
    <rPh sb="126" eb="128">
      <t>コウキョウ</t>
    </rPh>
    <rPh sb="128" eb="131">
      <t>ゲスイドウ</t>
    </rPh>
    <rPh sb="131" eb="133">
      <t>ジギョウ</t>
    </rPh>
    <rPh sb="133" eb="135">
      <t>クイキ</t>
    </rPh>
    <rPh sb="136" eb="137">
      <t>ト</t>
    </rPh>
    <rPh sb="138" eb="139">
      <t>コ</t>
    </rPh>
    <rPh sb="141" eb="143">
      <t>オスイ</t>
    </rPh>
    <rPh sb="144" eb="146">
      <t>ナンブ</t>
    </rPh>
    <rPh sb="146" eb="148">
      <t>ジョウカ</t>
    </rPh>
    <rPh sb="153" eb="155">
      <t>イチゲン</t>
    </rPh>
    <rPh sb="155" eb="157">
      <t>ショリ</t>
    </rPh>
    <rPh sb="163" eb="165">
      <t>ノウギョウ</t>
    </rPh>
    <rPh sb="165" eb="167">
      <t>シュウラク</t>
    </rPh>
    <rPh sb="167" eb="169">
      <t>ハイスイ</t>
    </rPh>
    <rPh sb="169" eb="171">
      <t>ジギョウ</t>
    </rPh>
    <rPh sb="171" eb="173">
      <t>タンドク</t>
    </rPh>
    <rPh sb="173" eb="176">
      <t>ショリジョウ</t>
    </rPh>
    <rPh sb="177" eb="179">
      <t>ハイシ</t>
    </rPh>
    <rPh sb="180" eb="181">
      <t>ム</t>
    </rPh>
    <rPh sb="183" eb="185">
      <t>カンケイ</t>
    </rPh>
    <rPh sb="185" eb="187">
      <t>ブショ</t>
    </rPh>
    <rPh sb="187" eb="189">
      <t>チョウセイ</t>
    </rPh>
    <rPh sb="190" eb="191">
      <t>スス</t>
    </rPh>
    <rPh sb="198" eb="200">
      <t>ノウギョウ</t>
    </rPh>
    <rPh sb="200" eb="202">
      <t>シュウラク</t>
    </rPh>
    <rPh sb="202" eb="204">
      <t>ハイスイ</t>
    </rPh>
    <rPh sb="204" eb="206">
      <t>ジギョウ</t>
    </rPh>
    <rPh sb="206" eb="207">
      <t>ブン</t>
    </rPh>
    <rPh sb="208" eb="209">
      <t>フク</t>
    </rPh>
    <rPh sb="211" eb="214">
      <t>ゲスイドウ</t>
    </rPh>
    <rPh sb="214" eb="216">
      <t>ジギョウ</t>
    </rPh>
    <rPh sb="216" eb="218">
      <t>ケイエイ</t>
    </rPh>
    <rPh sb="218" eb="220">
      <t>センリャク</t>
    </rPh>
    <rPh sb="223" eb="225">
      <t>ネンド</t>
    </rPh>
    <rPh sb="225" eb="226">
      <t>マツ</t>
    </rPh>
    <rPh sb="229" eb="231">
      <t>サクテイ</t>
    </rPh>
    <rPh sb="236" eb="23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</si>
</sst>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27-440D-B7AD-6D3700F4130C}"/>
            </c:ext>
          </c:extLst>
        </c:ser>
        <c:dLbls>
          <c:showLegendKey val="0"/>
          <c:showVal val="0"/>
          <c:showCatName val="0"/>
          <c:showSerName val="0"/>
          <c:showPercent val="0"/>
          <c:showBubbleSize val="0"/>
        </c:dLbls>
        <c:gapWidth val="150"/>
        <c:axId val="236877432"/>
        <c:axId val="23718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527-440D-B7AD-6D3700F4130C}"/>
            </c:ext>
          </c:extLst>
        </c:ser>
        <c:dLbls>
          <c:showLegendKey val="0"/>
          <c:showVal val="0"/>
          <c:showCatName val="0"/>
          <c:showSerName val="0"/>
          <c:showPercent val="0"/>
          <c:showBubbleSize val="0"/>
        </c:dLbls>
        <c:marker val="1"/>
        <c:smooth val="0"/>
        <c:axId val="236877432"/>
        <c:axId val="237188952"/>
      </c:lineChart>
      <c:dateAx>
        <c:axId val="236877432"/>
        <c:scaling>
          <c:orientation val="minMax"/>
        </c:scaling>
        <c:delete val="1"/>
        <c:axPos val="b"/>
        <c:numFmt formatCode="ge" sourceLinked="1"/>
        <c:majorTickMark val="none"/>
        <c:minorTickMark val="none"/>
        <c:tickLblPos val="none"/>
        <c:crossAx val="237188952"/>
        <c:crosses val="autoZero"/>
        <c:auto val="1"/>
        <c:lblOffset val="100"/>
        <c:baseTimeUnit val="years"/>
      </c:dateAx>
      <c:valAx>
        <c:axId val="23718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7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50.47</c:v>
                </c:pt>
                <c:pt idx="1">
                  <c:v>51.88</c:v>
                </c:pt>
                <c:pt idx="2">
                  <c:v>52.34</c:v>
                </c:pt>
                <c:pt idx="3">
                  <c:v>49.53</c:v>
                </c:pt>
                <c:pt idx="4">
                  <c:v>47.5</c:v>
                </c:pt>
              </c:numCache>
            </c:numRef>
          </c:val>
          <c:extLst xmlns:c16r2="http://schemas.microsoft.com/office/drawing/2015/06/chart">
            <c:ext xmlns:c16="http://schemas.microsoft.com/office/drawing/2014/chart" uri="{C3380CC4-5D6E-409C-BE32-E72D297353CC}">
              <c16:uniqueId val="{00000000-E50E-4429-8F58-814F48A7707C}"/>
            </c:ext>
          </c:extLst>
        </c:ser>
        <c:dLbls>
          <c:showLegendKey val="0"/>
          <c:showVal val="0"/>
          <c:showCatName val="0"/>
          <c:showSerName val="0"/>
          <c:showPercent val="0"/>
          <c:showBubbleSize val="0"/>
        </c:dLbls>
        <c:gapWidth val="150"/>
        <c:axId val="238387872"/>
        <c:axId val="23838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E50E-4429-8F58-814F48A7707C}"/>
            </c:ext>
          </c:extLst>
        </c:ser>
        <c:dLbls>
          <c:showLegendKey val="0"/>
          <c:showVal val="0"/>
          <c:showCatName val="0"/>
          <c:showSerName val="0"/>
          <c:showPercent val="0"/>
          <c:showBubbleSize val="0"/>
        </c:dLbls>
        <c:marker val="1"/>
        <c:smooth val="0"/>
        <c:axId val="238387872"/>
        <c:axId val="238388264"/>
      </c:lineChart>
      <c:dateAx>
        <c:axId val="238387872"/>
        <c:scaling>
          <c:orientation val="minMax"/>
        </c:scaling>
        <c:delete val="1"/>
        <c:axPos val="b"/>
        <c:numFmt formatCode="ge" sourceLinked="1"/>
        <c:majorTickMark val="none"/>
        <c:minorTickMark val="none"/>
        <c:tickLblPos val="none"/>
        <c:crossAx val="238388264"/>
        <c:crosses val="autoZero"/>
        <c:auto val="1"/>
        <c:lblOffset val="100"/>
        <c:baseTimeUnit val="years"/>
      </c:dateAx>
      <c:valAx>
        <c:axId val="2383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94.82</c:v>
                </c:pt>
                <c:pt idx="1">
                  <c:v>95.83</c:v>
                </c:pt>
                <c:pt idx="2">
                  <c:v>96.12</c:v>
                </c:pt>
                <c:pt idx="3">
                  <c:v>95.77</c:v>
                </c:pt>
                <c:pt idx="4">
                  <c:v>96.21</c:v>
                </c:pt>
              </c:numCache>
            </c:numRef>
          </c:val>
          <c:extLst xmlns:c16r2="http://schemas.microsoft.com/office/drawing/2015/06/chart">
            <c:ext xmlns:c16="http://schemas.microsoft.com/office/drawing/2014/chart" uri="{C3380CC4-5D6E-409C-BE32-E72D297353CC}">
              <c16:uniqueId val="{00000000-4087-4CC0-AE96-64D2B5C9290E}"/>
            </c:ext>
          </c:extLst>
        </c:ser>
        <c:dLbls>
          <c:showLegendKey val="0"/>
          <c:showVal val="0"/>
          <c:showCatName val="0"/>
          <c:showSerName val="0"/>
          <c:showPercent val="0"/>
          <c:showBubbleSize val="0"/>
        </c:dLbls>
        <c:gapWidth val="150"/>
        <c:axId val="238932520"/>
        <c:axId val="23893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4087-4CC0-AE96-64D2B5C9290E}"/>
            </c:ext>
          </c:extLst>
        </c:ser>
        <c:dLbls>
          <c:showLegendKey val="0"/>
          <c:showVal val="0"/>
          <c:showCatName val="0"/>
          <c:showSerName val="0"/>
          <c:showPercent val="0"/>
          <c:showBubbleSize val="0"/>
        </c:dLbls>
        <c:marker val="1"/>
        <c:smooth val="0"/>
        <c:axId val="238932520"/>
        <c:axId val="238932912"/>
      </c:lineChart>
      <c:dateAx>
        <c:axId val="238932520"/>
        <c:scaling>
          <c:orientation val="minMax"/>
        </c:scaling>
        <c:delete val="1"/>
        <c:axPos val="b"/>
        <c:numFmt formatCode="ge" sourceLinked="1"/>
        <c:majorTickMark val="none"/>
        <c:minorTickMark val="none"/>
        <c:tickLblPos val="none"/>
        <c:crossAx val="238932912"/>
        <c:crosses val="autoZero"/>
        <c:auto val="1"/>
        <c:lblOffset val="100"/>
        <c:baseTimeUnit val="years"/>
      </c:dateAx>
      <c:valAx>
        <c:axId val="23893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95.44</c:v>
                </c:pt>
                <c:pt idx="1">
                  <c:v>101.15</c:v>
                </c:pt>
                <c:pt idx="2">
                  <c:v>98.27</c:v>
                </c:pt>
                <c:pt idx="3">
                  <c:v>103.55</c:v>
                </c:pt>
                <c:pt idx="4">
                  <c:v>95.21</c:v>
                </c:pt>
              </c:numCache>
            </c:numRef>
          </c:val>
          <c:extLst xmlns:c16r2="http://schemas.microsoft.com/office/drawing/2015/06/chart">
            <c:ext xmlns:c16="http://schemas.microsoft.com/office/drawing/2014/chart" uri="{C3380CC4-5D6E-409C-BE32-E72D297353CC}">
              <c16:uniqueId val="{00000000-429F-4672-BE5B-61FA8430AF82}"/>
            </c:ext>
          </c:extLst>
        </c:ser>
        <c:dLbls>
          <c:showLegendKey val="0"/>
          <c:showVal val="0"/>
          <c:showCatName val="0"/>
          <c:showSerName val="0"/>
          <c:showPercent val="0"/>
          <c:showBubbleSize val="0"/>
        </c:dLbls>
        <c:gapWidth val="150"/>
        <c:axId val="236690704"/>
        <c:axId val="23729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9F-4672-BE5B-61FA8430AF82}"/>
            </c:ext>
          </c:extLst>
        </c:ser>
        <c:dLbls>
          <c:showLegendKey val="0"/>
          <c:showVal val="0"/>
          <c:showCatName val="0"/>
          <c:showSerName val="0"/>
          <c:showPercent val="0"/>
          <c:showBubbleSize val="0"/>
        </c:dLbls>
        <c:marker val="1"/>
        <c:smooth val="0"/>
        <c:axId val="236690704"/>
        <c:axId val="237299240"/>
      </c:lineChart>
      <c:dateAx>
        <c:axId val="236690704"/>
        <c:scaling>
          <c:orientation val="minMax"/>
        </c:scaling>
        <c:delete val="1"/>
        <c:axPos val="b"/>
        <c:numFmt formatCode="ge" sourceLinked="1"/>
        <c:majorTickMark val="none"/>
        <c:minorTickMark val="none"/>
        <c:tickLblPos val="none"/>
        <c:crossAx val="237299240"/>
        <c:crosses val="autoZero"/>
        <c:auto val="1"/>
        <c:lblOffset val="100"/>
        <c:baseTimeUnit val="years"/>
      </c:dateAx>
      <c:valAx>
        <c:axId val="23729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9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1F-4905-A6C2-CB7E5938B1A1}"/>
            </c:ext>
          </c:extLst>
        </c:ser>
        <c:dLbls>
          <c:showLegendKey val="0"/>
          <c:showVal val="0"/>
          <c:showCatName val="0"/>
          <c:showSerName val="0"/>
          <c:showPercent val="0"/>
          <c:showBubbleSize val="0"/>
        </c:dLbls>
        <c:gapWidth val="150"/>
        <c:axId val="238196120"/>
        <c:axId val="23819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1F-4905-A6C2-CB7E5938B1A1}"/>
            </c:ext>
          </c:extLst>
        </c:ser>
        <c:dLbls>
          <c:showLegendKey val="0"/>
          <c:showVal val="0"/>
          <c:showCatName val="0"/>
          <c:showSerName val="0"/>
          <c:showPercent val="0"/>
          <c:showBubbleSize val="0"/>
        </c:dLbls>
        <c:marker val="1"/>
        <c:smooth val="0"/>
        <c:axId val="238196120"/>
        <c:axId val="238196504"/>
      </c:lineChart>
      <c:dateAx>
        <c:axId val="238196120"/>
        <c:scaling>
          <c:orientation val="minMax"/>
        </c:scaling>
        <c:delete val="1"/>
        <c:axPos val="b"/>
        <c:numFmt formatCode="ge" sourceLinked="1"/>
        <c:majorTickMark val="none"/>
        <c:minorTickMark val="none"/>
        <c:tickLblPos val="none"/>
        <c:crossAx val="238196504"/>
        <c:crosses val="autoZero"/>
        <c:auto val="1"/>
        <c:lblOffset val="100"/>
        <c:baseTimeUnit val="years"/>
      </c:dateAx>
      <c:valAx>
        <c:axId val="23819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9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00-4429-8A17-DF0DCDAA0411}"/>
            </c:ext>
          </c:extLst>
        </c:ser>
        <c:dLbls>
          <c:showLegendKey val="0"/>
          <c:showVal val="0"/>
          <c:showCatName val="0"/>
          <c:showSerName val="0"/>
          <c:showPercent val="0"/>
          <c:showBubbleSize val="0"/>
        </c:dLbls>
        <c:gapWidth val="150"/>
        <c:axId val="238278304"/>
        <c:axId val="2382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00-4429-8A17-DF0DCDAA0411}"/>
            </c:ext>
          </c:extLst>
        </c:ser>
        <c:dLbls>
          <c:showLegendKey val="0"/>
          <c:showVal val="0"/>
          <c:showCatName val="0"/>
          <c:showSerName val="0"/>
          <c:showPercent val="0"/>
          <c:showBubbleSize val="0"/>
        </c:dLbls>
        <c:marker val="1"/>
        <c:smooth val="0"/>
        <c:axId val="238278304"/>
        <c:axId val="238282784"/>
      </c:lineChart>
      <c:dateAx>
        <c:axId val="238278304"/>
        <c:scaling>
          <c:orientation val="minMax"/>
        </c:scaling>
        <c:delete val="1"/>
        <c:axPos val="b"/>
        <c:numFmt formatCode="ge" sourceLinked="1"/>
        <c:majorTickMark val="none"/>
        <c:minorTickMark val="none"/>
        <c:tickLblPos val="none"/>
        <c:crossAx val="238282784"/>
        <c:crosses val="autoZero"/>
        <c:auto val="1"/>
        <c:lblOffset val="100"/>
        <c:baseTimeUnit val="years"/>
      </c:dateAx>
      <c:valAx>
        <c:axId val="2382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07-4B28-B5CB-BE29221C2906}"/>
            </c:ext>
          </c:extLst>
        </c:ser>
        <c:dLbls>
          <c:showLegendKey val="0"/>
          <c:showVal val="0"/>
          <c:showCatName val="0"/>
          <c:showSerName val="0"/>
          <c:showPercent val="0"/>
          <c:showBubbleSize val="0"/>
        </c:dLbls>
        <c:gapWidth val="150"/>
        <c:axId val="236622816"/>
        <c:axId val="23662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07-4B28-B5CB-BE29221C2906}"/>
            </c:ext>
          </c:extLst>
        </c:ser>
        <c:dLbls>
          <c:showLegendKey val="0"/>
          <c:showVal val="0"/>
          <c:showCatName val="0"/>
          <c:showSerName val="0"/>
          <c:showPercent val="0"/>
          <c:showBubbleSize val="0"/>
        </c:dLbls>
        <c:marker val="1"/>
        <c:smooth val="0"/>
        <c:axId val="236622816"/>
        <c:axId val="236623208"/>
      </c:lineChart>
      <c:dateAx>
        <c:axId val="236622816"/>
        <c:scaling>
          <c:orientation val="minMax"/>
        </c:scaling>
        <c:delete val="1"/>
        <c:axPos val="b"/>
        <c:numFmt formatCode="ge" sourceLinked="1"/>
        <c:majorTickMark val="none"/>
        <c:minorTickMark val="none"/>
        <c:tickLblPos val="none"/>
        <c:crossAx val="236623208"/>
        <c:crosses val="autoZero"/>
        <c:auto val="1"/>
        <c:lblOffset val="100"/>
        <c:baseTimeUnit val="years"/>
      </c:dateAx>
      <c:valAx>
        <c:axId val="236623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55-4C9E-A662-7817C2AA7CB4}"/>
            </c:ext>
          </c:extLst>
        </c:ser>
        <c:dLbls>
          <c:showLegendKey val="0"/>
          <c:showVal val="0"/>
          <c:showCatName val="0"/>
          <c:showSerName val="0"/>
          <c:showPercent val="0"/>
          <c:showBubbleSize val="0"/>
        </c:dLbls>
        <c:gapWidth val="150"/>
        <c:axId val="236624384"/>
        <c:axId val="23662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55-4C9E-A662-7817C2AA7CB4}"/>
            </c:ext>
          </c:extLst>
        </c:ser>
        <c:dLbls>
          <c:showLegendKey val="0"/>
          <c:showVal val="0"/>
          <c:showCatName val="0"/>
          <c:showSerName val="0"/>
          <c:showPercent val="0"/>
          <c:showBubbleSize val="0"/>
        </c:dLbls>
        <c:marker val="1"/>
        <c:smooth val="0"/>
        <c:axId val="236624384"/>
        <c:axId val="236624776"/>
      </c:lineChart>
      <c:dateAx>
        <c:axId val="236624384"/>
        <c:scaling>
          <c:orientation val="minMax"/>
        </c:scaling>
        <c:delete val="1"/>
        <c:axPos val="b"/>
        <c:numFmt formatCode="ge" sourceLinked="1"/>
        <c:majorTickMark val="none"/>
        <c:minorTickMark val="none"/>
        <c:tickLblPos val="none"/>
        <c:crossAx val="236624776"/>
        <c:crosses val="autoZero"/>
        <c:auto val="1"/>
        <c:lblOffset val="100"/>
        <c:baseTimeUnit val="years"/>
      </c:dateAx>
      <c:valAx>
        <c:axId val="23662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1C-476D-A776-7D046AE82AE9}"/>
            </c:ext>
          </c:extLst>
        </c:ser>
        <c:dLbls>
          <c:showLegendKey val="0"/>
          <c:showVal val="0"/>
          <c:showCatName val="0"/>
          <c:showSerName val="0"/>
          <c:showPercent val="0"/>
          <c:showBubbleSize val="0"/>
        </c:dLbls>
        <c:gapWidth val="150"/>
        <c:axId val="238385128"/>
        <c:axId val="23838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031C-476D-A776-7D046AE82AE9}"/>
            </c:ext>
          </c:extLst>
        </c:ser>
        <c:dLbls>
          <c:showLegendKey val="0"/>
          <c:showVal val="0"/>
          <c:showCatName val="0"/>
          <c:showSerName val="0"/>
          <c:showPercent val="0"/>
          <c:showBubbleSize val="0"/>
        </c:dLbls>
        <c:marker val="1"/>
        <c:smooth val="0"/>
        <c:axId val="238385128"/>
        <c:axId val="238385520"/>
      </c:lineChart>
      <c:dateAx>
        <c:axId val="238385128"/>
        <c:scaling>
          <c:orientation val="minMax"/>
        </c:scaling>
        <c:delete val="1"/>
        <c:axPos val="b"/>
        <c:numFmt formatCode="ge" sourceLinked="1"/>
        <c:majorTickMark val="none"/>
        <c:minorTickMark val="none"/>
        <c:tickLblPos val="none"/>
        <c:crossAx val="238385520"/>
        <c:crosses val="autoZero"/>
        <c:auto val="1"/>
        <c:lblOffset val="100"/>
        <c:baseTimeUnit val="years"/>
      </c:dateAx>
      <c:valAx>
        <c:axId val="2383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8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36.71</c:v>
                </c:pt>
                <c:pt idx="1">
                  <c:v>38.53</c:v>
                </c:pt>
                <c:pt idx="2">
                  <c:v>36.909999999999997</c:v>
                </c:pt>
                <c:pt idx="3">
                  <c:v>36.46</c:v>
                </c:pt>
                <c:pt idx="4">
                  <c:v>41.46</c:v>
                </c:pt>
              </c:numCache>
            </c:numRef>
          </c:val>
          <c:extLst xmlns:c16r2="http://schemas.microsoft.com/office/drawing/2015/06/chart">
            <c:ext xmlns:c16="http://schemas.microsoft.com/office/drawing/2014/chart" uri="{C3380CC4-5D6E-409C-BE32-E72D297353CC}">
              <c16:uniqueId val="{00000000-569C-4E91-804D-70AF780823B5}"/>
            </c:ext>
          </c:extLst>
        </c:ser>
        <c:dLbls>
          <c:showLegendKey val="0"/>
          <c:showVal val="0"/>
          <c:showCatName val="0"/>
          <c:showSerName val="0"/>
          <c:showPercent val="0"/>
          <c:showBubbleSize val="0"/>
        </c:dLbls>
        <c:gapWidth val="150"/>
        <c:axId val="236622424"/>
        <c:axId val="23662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569C-4E91-804D-70AF780823B5}"/>
            </c:ext>
          </c:extLst>
        </c:ser>
        <c:dLbls>
          <c:showLegendKey val="0"/>
          <c:showVal val="0"/>
          <c:showCatName val="0"/>
          <c:showSerName val="0"/>
          <c:showPercent val="0"/>
          <c:showBubbleSize val="0"/>
        </c:dLbls>
        <c:marker val="1"/>
        <c:smooth val="0"/>
        <c:axId val="236622424"/>
        <c:axId val="236622032"/>
      </c:lineChart>
      <c:dateAx>
        <c:axId val="236622424"/>
        <c:scaling>
          <c:orientation val="minMax"/>
        </c:scaling>
        <c:delete val="1"/>
        <c:axPos val="b"/>
        <c:numFmt formatCode="ge" sourceLinked="1"/>
        <c:majorTickMark val="none"/>
        <c:minorTickMark val="none"/>
        <c:tickLblPos val="none"/>
        <c:crossAx val="236622032"/>
        <c:crosses val="autoZero"/>
        <c:auto val="1"/>
        <c:lblOffset val="100"/>
        <c:baseTimeUnit val="years"/>
      </c:dateAx>
      <c:valAx>
        <c:axId val="23662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2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281.23</c:v>
                </c:pt>
                <c:pt idx="1">
                  <c:v>273.86</c:v>
                </c:pt>
                <c:pt idx="2">
                  <c:v>287.58999999999997</c:v>
                </c:pt>
                <c:pt idx="3">
                  <c:v>291.20999999999998</c:v>
                </c:pt>
                <c:pt idx="4">
                  <c:v>286.47000000000003</c:v>
                </c:pt>
              </c:numCache>
            </c:numRef>
          </c:val>
          <c:extLst xmlns:c16r2="http://schemas.microsoft.com/office/drawing/2015/06/chart">
            <c:ext xmlns:c16="http://schemas.microsoft.com/office/drawing/2014/chart" uri="{C3380CC4-5D6E-409C-BE32-E72D297353CC}">
              <c16:uniqueId val="{00000000-D7A3-4870-BC4B-7F473D4E57C8}"/>
            </c:ext>
          </c:extLst>
        </c:ser>
        <c:dLbls>
          <c:showLegendKey val="0"/>
          <c:showVal val="0"/>
          <c:showCatName val="0"/>
          <c:showSerName val="0"/>
          <c:showPercent val="0"/>
          <c:showBubbleSize val="0"/>
        </c:dLbls>
        <c:gapWidth val="150"/>
        <c:axId val="236621248"/>
        <c:axId val="23838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D7A3-4870-BC4B-7F473D4E57C8}"/>
            </c:ext>
          </c:extLst>
        </c:ser>
        <c:dLbls>
          <c:showLegendKey val="0"/>
          <c:showVal val="0"/>
          <c:showCatName val="0"/>
          <c:showSerName val="0"/>
          <c:showPercent val="0"/>
          <c:showBubbleSize val="0"/>
        </c:dLbls>
        <c:marker val="1"/>
        <c:smooth val="0"/>
        <c:axId val="236621248"/>
        <c:axId val="238386696"/>
      </c:lineChart>
      <c:dateAx>
        <c:axId val="236621248"/>
        <c:scaling>
          <c:orientation val="minMax"/>
        </c:scaling>
        <c:delete val="1"/>
        <c:axPos val="b"/>
        <c:numFmt formatCode="ge" sourceLinked="1"/>
        <c:majorTickMark val="none"/>
        <c:minorTickMark val="none"/>
        <c:tickLblPos val="none"/>
        <c:crossAx val="238386696"/>
        <c:crosses val="autoZero"/>
        <c:auto val="1"/>
        <c:lblOffset val="100"/>
        <c:baseTimeUnit val="years"/>
      </c:dateAx>
      <c:valAx>
        <c:axId val="23838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知多市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85748</v>
      </c>
      <c r="AM8" s="66"/>
      <c r="AN8" s="66"/>
      <c r="AO8" s="66"/>
      <c r="AP8" s="66"/>
      <c r="AQ8" s="66"/>
      <c r="AR8" s="66"/>
      <c r="AS8" s="66"/>
      <c r="AT8" s="65">
        <f>データ!T6</f>
        <v>45.9</v>
      </c>
      <c r="AU8" s="65"/>
      <c r="AV8" s="65"/>
      <c r="AW8" s="65"/>
      <c r="AX8" s="65"/>
      <c r="AY8" s="65"/>
      <c r="AZ8" s="65"/>
      <c r="BA8" s="65"/>
      <c r="BB8" s="65">
        <f>データ!U6</f>
        <v>1868.15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v>
      </c>
      <c r="Q10" s="65"/>
      <c r="R10" s="65"/>
      <c r="S10" s="65"/>
      <c r="T10" s="65"/>
      <c r="U10" s="65"/>
      <c r="V10" s="65"/>
      <c r="W10" s="65">
        <f>データ!Q6</f>
        <v>98.65</v>
      </c>
      <c r="X10" s="65"/>
      <c r="Y10" s="65"/>
      <c r="Z10" s="65"/>
      <c r="AA10" s="65"/>
      <c r="AB10" s="65"/>
      <c r="AC10" s="65"/>
      <c r="AD10" s="66">
        <f>データ!R6</f>
        <v>2181</v>
      </c>
      <c r="AE10" s="66"/>
      <c r="AF10" s="66"/>
      <c r="AG10" s="66"/>
      <c r="AH10" s="66"/>
      <c r="AI10" s="66"/>
      <c r="AJ10" s="66"/>
      <c r="AK10" s="2"/>
      <c r="AL10" s="66">
        <f>データ!V6</f>
        <v>1108</v>
      </c>
      <c r="AM10" s="66"/>
      <c r="AN10" s="66"/>
      <c r="AO10" s="66"/>
      <c r="AP10" s="66"/>
      <c r="AQ10" s="66"/>
      <c r="AR10" s="66"/>
      <c r="AS10" s="66"/>
      <c r="AT10" s="65">
        <f>データ!W6</f>
        <v>0.53</v>
      </c>
      <c r="AU10" s="65"/>
      <c r="AV10" s="65"/>
      <c r="AW10" s="65"/>
      <c r="AX10" s="65"/>
      <c r="AY10" s="65"/>
      <c r="AZ10" s="65"/>
      <c r="BA10" s="65"/>
      <c r="BB10" s="65">
        <f>データ!X6</f>
        <v>2090.5700000000002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ezkbmI9NolxqDqGQYnc9I6982fJgsN2VFuM39Vl80LHH+6m43GBJGl+cIj99VV5czOQLov8VYuL/21/B9snlPw==" saltValue="UP86Vpg7mgNsUjS8FaYmh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232246</v>
      </c>
      <c r="D6" s="32">
        <f t="shared" si="3"/>
        <v>47</v>
      </c>
      <c r="E6" s="32">
        <f t="shared" si="3"/>
        <v>17</v>
      </c>
      <c r="F6" s="32">
        <f t="shared" si="3"/>
        <v>5</v>
      </c>
      <c r="G6" s="32">
        <f t="shared" si="3"/>
        <v>0</v>
      </c>
      <c r="H6" s="32" t="str">
        <f t="shared" si="3"/>
        <v>愛知県　知多市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1.3</v>
      </c>
      <c r="Q6" s="33">
        <f t="shared" si="3"/>
        <v>98.65</v>
      </c>
      <c r="R6" s="33">
        <f t="shared" si="3"/>
        <v>2181</v>
      </c>
      <c r="S6" s="33">
        <f t="shared" si="3"/>
        <v>85748</v>
      </c>
      <c r="T6" s="33">
        <f t="shared" si="3"/>
        <v>45.9</v>
      </c>
      <c r="U6" s="33">
        <f t="shared" si="3"/>
        <v>1868.15</v>
      </c>
      <c r="V6" s="33">
        <f t="shared" si="3"/>
        <v>1108</v>
      </c>
      <c r="W6" s="33">
        <f t="shared" si="3"/>
        <v>0.53</v>
      </c>
      <c r="X6" s="33">
        <f t="shared" si="3"/>
        <v>2090.5700000000002</v>
      </c>
      <c r="Y6" s="34">
        <f>IF(Y7="",NA(),Y7)</f>
        <v>95.44</v>
      </c>
      <c r="Z6" s="34">
        <f t="shared" ref="Z6:AH6" si="4">IF(Z7="",NA(),Z7)</f>
        <v>101.15</v>
      </c>
      <c r="AA6" s="34">
        <f t="shared" si="4"/>
        <v>98.27</v>
      </c>
      <c r="AB6" s="34">
        <f t="shared" si="4"/>
        <v>103.55</v>
      </c>
      <c r="AC6" s="34">
        <f t="shared" si="4"/>
        <v>95.21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36.71</v>
      </c>
      <c r="BR6" s="34">
        <f t="shared" ref="BR6:BZ6" si="8">IF(BR7="",NA(),BR7)</f>
        <v>38.53</v>
      </c>
      <c r="BS6" s="34">
        <f t="shared" si="8"/>
        <v>36.909999999999997</v>
      </c>
      <c r="BT6" s="34">
        <f t="shared" si="8"/>
        <v>36.46</v>
      </c>
      <c r="BU6" s="34">
        <f t="shared" si="8"/>
        <v>41.46</v>
      </c>
      <c r="BV6" s="34">
        <f t="shared" si="8"/>
        <v>41.04</v>
      </c>
      <c r="BW6" s="34">
        <f t="shared" si="8"/>
        <v>41.08</v>
      </c>
      <c r="BX6" s="34">
        <f t="shared" si="8"/>
        <v>41.34</v>
      </c>
      <c r="BY6" s="34">
        <f t="shared" si="8"/>
        <v>55.32</v>
      </c>
      <c r="BZ6" s="34">
        <f t="shared" si="8"/>
        <v>59.8</v>
      </c>
      <c r="CA6" s="33" t="str">
        <f>IF(CA7="","",IF(CA7="-","【-】","【"&amp;SUBSTITUTE(TEXT(CA7,"#,##0.00"),"-","△")&amp;"】"))</f>
        <v>【60.64】</v>
      </c>
      <c r="CB6" s="34">
        <f>IF(CB7="",NA(),CB7)</f>
        <v>281.23</v>
      </c>
      <c r="CC6" s="34">
        <f t="shared" ref="CC6:CK6" si="9">IF(CC7="",NA(),CC7)</f>
        <v>273.86</v>
      </c>
      <c r="CD6" s="34">
        <f t="shared" si="9"/>
        <v>287.58999999999997</v>
      </c>
      <c r="CE6" s="34">
        <f t="shared" si="9"/>
        <v>291.20999999999998</v>
      </c>
      <c r="CF6" s="34">
        <f t="shared" si="9"/>
        <v>286.47000000000003</v>
      </c>
      <c r="CG6" s="34">
        <f t="shared" si="9"/>
        <v>357.08</v>
      </c>
      <c r="CH6" s="34">
        <f t="shared" si="9"/>
        <v>378.08</v>
      </c>
      <c r="CI6" s="34">
        <f t="shared" si="9"/>
        <v>357.49</v>
      </c>
      <c r="CJ6" s="34">
        <f t="shared" si="9"/>
        <v>283.17</v>
      </c>
      <c r="CK6" s="34">
        <f t="shared" si="9"/>
        <v>263.76</v>
      </c>
      <c r="CL6" s="33" t="str">
        <f>IF(CL7="","",IF(CL7="-","【-】","【"&amp;SUBSTITUTE(TEXT(CL7,"#,##0.00"),"-","△")&amp;"】"))</f>
        <v>【255.52】</v>
      </c>
      <c r="CM6" s="34">
        <f>IF(CM7="",NA(),CM7)</f>
        <v>50.47</v>
      </c>
      <c r="CN6" s="34">
        <f t="shared" ref="CN6:CV6" si="10">IF(CN7="",NA(),CN7)</f>
        <v>51.88</v>
      </c>
      <c r="CO6" s="34">
        <f t="shared" si="10"/>
        <v>52.34</v>
      </c>
      <c r="CP6" s="34">
        <f t="shared" si="10"/>
        <v>49.53</v>
      </c>
      <c r="CQ6" s="34">
        <f t="shared" si="10"/>
        <v>47.5</v>
      </c>
      <c r="CR6" s="34">
        <f t="shared" si="10"/>
        <v>45.95</v>
      </c>
      <c r="CS6" s="34">
        <f t="shared" si="10"/>
        <v>44.69</v>
      </c>
      <c r="CT6" s="34">
        <f t="shared" si="10"/>
        <v>44.69</v>
      </c>
      <c r="CU6" s="34">
        <f t="shared" si="10"/>
        <v>60.65</v>
      </c>
      <c r="CV6" s="34">
        <f t="shared" si="10"/>
        <v>51.75</v>
      </c>
      <c r="CW6" s="33" t="str">
        <f>IF(CW7="","",IF(CW7="-","【-】","【"&amp;SUBSTITUTE(TEXT(CW7,"#,##0.00"),"-","△")&amp;"】"))</f>
        <v>【52.49】</v>
      </c>
      <c r="CX6" s="34">
        <f>IF(CX7="",NA(),CX7)</f>
        <v>94.82</v>
      </c>
      <c r="CY6" s="34">
        <f t="shared" ref="CY6:DG6" si="11">IF(CY7="",NA(),CY7)</f>
        <v>95.83</v>
      </c>
      <c r="CZ6" s="34">
        <f t="shared" si="11"/>
        <v>96.12</v>
      </c>
      <c r="DA6" s="34">
        <f t="shared" si="11"/>
        <v>95.77</v>
      </c>
      <c r="DB6" s="34">
        <f t="shared" si="11"/>
        <v>96.21</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232246</v>
      </c>
      <c r="D7" s="36">
        <v>47</v>
      </c>
      <c r="E7" s="36">
        <v>17</v>
      </c>
      <c r="F7" s="36">
        <v>5</v>
      </c>
      <c r="G7" s="36">
        <v>0</v>
      </c>
      <c r="H7" s="36" t="s">
        <v>111</v>
      </c>
      <c r="I7" s="36" t="s">
        <v>112</v>
      </c>
      <c r="J7" s="36" t="s">
        <v>113</v>
      </c>
      <c r="K7" s="36" t="s">
        <v>114</v>
      </c>
      <c r="L7" s="36" t="s">
        <v>115</v>
      </c>
      <c r="M7" s="36" t="s">
        <v>116</v>
      </c>
      <c r="N7" s="37" t="s">
        <v>117</v>
      </c>
      <c r="O7" s="37" t="s">
        <v>118</v>
      </c>
      <c r="P7" s="37">
        <v>1.3</v>
      </c>
      <c r="Q7" s="37">
        <v>98.65</v>
      </c>
      <c r="R7" s="37">
        <v>2181</v>
      </c>
      <c r="S7" s="37">
        <v>85748</v>
      </c>
      <c r="T7" s="37">
        <v>45.9</v>
      </c>
      <c r="U7" s="37">
        <v>1868.15</v>
      </c>
      <c r="V7" s="37">
        <v>1108</v>
      </c>
      <c r="W7" s="37">
        <v>0.53</v>
      </c>
      <c r="X7" s="37">
        <v>2090.5700000000002</v>
      </c>
      <c r="Y7" s="37">
        <v>95.44</v>
      </c>
      <c r="Z7" s="37">
        <v>101.15</v>
      </c>
      <c r="AA7" s="37">
        <v>98.27</v>
      </c>
      <c r="AB7" s="37">
        <v>103.55</v>
      </c>
      <c r="AC7" s="37">
        <v>95.21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974.93</v>
      </c>
      <c r="BO7" s="37">
        <v>855.8</v>
      </c>
      <c r="BP7" s="37">
        <v>814.89</v>
      </c>
      <c r="BQ7" s="37">
        <v>36.71</v>
      </c>
      <c r="BR7" s="37">
        <v>38.53</v>
      </c>
      <c r="BS7" s="37">
        <v>36.909999999999997</v>
      </c>
      <c r="BT7" s="37">
        <v>36.46</v>
      </c>
      <c r="BU7" s="37">
        <v>41.46</v>
      </c>
      <c r="BV7" s="37">
        <v>41.04</v>
      </c>
      <c r="BW7" s="37">
        <v>41.08</v>
      </c>
      <c r="BX7" s="37">
        <v>41.34</v>
      </c>
      <c r="BY7" s="37">
        <v>55.32</v>
      </c>
      <c r="BZ7" s="37">
        <v>59.8</v>
      </c>
      <c r="CA7" s="37">
        <v>60.64</v>
      </c>
      <c r="CB7" s="37">
        <v>281.23</v>
      </c>
      <c r="CC7" s="37">
        <v>273.86</v>
      </c>
      <c r="CD7" s="37">
        <v>287.58999999999997</v>
      </c>
      <c r="CE7" s="37">
        <v>291.20999999999998</v>
      </c>
      <c r="CF7" s="37">
        <v>286.47000000000003</v>
      </c>
      <c r="CG7" s="37">
        <v>357.08</v>
      </c>
      <c r="CH7" s="37">
        <v>378.08</v>
      </c>
      <c r="CI7" s="37">
        <v>357.49</v>
      </c>
      <c r="CJ7" s="37">
        <v>283.17</v>
      </c>
      <c r="CK7" s="37">
        <v>263.76</v>
      </c>
      <c r="CL7" s="37">
        <v>255.52</v>
      </c>
      <c r="CM7" s="37">
        <v>50.47</v>
      </c>
      <c r="CN7" s="37">
        <v>51.88</v>
      </c>
      <c r="CO7" s="37">
        <v>52.34</v>
      </c>
      <c r="CP7" s="37">
        <v>49.53</v>
      </c>
      <c r="CQ7" s="37">
        <v>47.5</v>
      </c>
      <c r="CR7" s="37">
        <v>45.95</v>
      </c>
      <c r="CS7" s="37">
        <v>44.69</v>
      </c>
      <c r="CT7" s="37">
        <v>44.69</v>
      </c>
      <c r="CU7" s="37">
        <v>60.65</v>
      </c>
      <c r="CV7" s="37">
        <v>51.75</v>
      </c>
      <c r="CW7" s="37">
        <v>52.49</v>
      </c>
      <c r="CX7" s="37">
        <v>94.82</v>
      </c>
      <c r="CY7" s="37">
        <v>95.83</v>
      </c>
      <c r="CZ7" s="37">
        <v>96.12</v>
      </c>
      <c r="DA7" s="37">
        <v>95.77</v>
      </c>
      <c r="DB7" s="37">
        <v>96.21</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知多市</cp:lastModifiedBy>
  <cp:lastPrinted>2019-02-04T09:45:53Z</cp:lastPrinted>
  <dcterms:created xsi:type="dcterms:W3CDTF">2018-12-03T09:25:58Z</dcterms:created>
  <dcterms:modified xsi:type="dcterms:W3CDTF">2019-02-07T00:05:17Z</dcterms:modified>
  <cp:category/>
</cp:coreProperties>
</file>