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1下水庶務係\【経営比較分析表  (H27～)】\H30\提出\"/>
    </mc:Choice>
  </mc:AlternateContent>
  <workbookProtection workbookAlgorithmName="SHA-512" workbookHashValue="3wi/OujGtebSUtlG9iEMjNvN4KvrlEK1DnKqqctSFrczGGDnORsFKsdcKmdjDMrqSk+xVeMvtdsGJAK+UCDbwQ==" workbookSaltValue="MKjjqYBzXeKWWJiAjPIqV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<sst xmlns="http://schemas.openxmlformats.org/spreadsheetml/2006/main" count="245" uniqueCount="127">
  <si>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</si>
  <si>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</si>
  <si>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</si>
  <si>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</si>
  <si>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</si>
  <si>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</si>
  <si>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</si>
  <si>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</si>
  <si>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</si>
  <si>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</si>
  <si>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</si>
  <si>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</si>
  <si>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</si>
  <si>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</si>
  <si>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</si>
  <si>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</si>
  <si>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</si>
  <si>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</si>
  <si>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</si>
  <si>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</si>
  <si>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</si>
  <si>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</si>
  <si>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</si>
  <si>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</si>
  <si>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</si>
  <si>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</si>
  <si>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</si>
  <si>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</si>
  <si>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</si>
  <si>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</si>
  <si>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</si>
  <si>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</si>
  <si>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</si>
  <si>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</si>
  <si>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</si>
  <si>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</si>
  <si>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</si>
  <si>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</si>
  <si>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</si>
  <si>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</si>
  <si>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</si>
  <si>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</si>
  <si>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</si>
  <si>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</si>
  <si>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</si>
  <si>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</si>
  <si>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</si>
  <si>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</si>
  <si>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</si>
  <si>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</si>
  <si>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</si>
  <si>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</si>
  <si>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</si>
  <si>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</si>
  <si>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</si>
  <si>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</si>
  <si>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</si>
  <si>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</si>
  <si>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</si>
  <si>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</si>
  <si>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</si>
  <si>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</si>
  <si>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</si>
  <si>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</si>
  <si>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</si>
  <si>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</si>
  <si>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</si>
  <si>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</si>
  <si>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</si>
  <si>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</si>
  <si>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</si>
  <si>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</si>
  <si>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</si>
  <si>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</si>
  <si>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</si>
  <si>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</si>
  <si>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</si>
  <si>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</si>
  <si>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</si>
  <si>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</si>
  <si>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</si>
  <si>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</si>
  <si>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</si>
  <si>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</si>
  <si>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</si>
  <si>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</si>
  <si>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</si>
  <si>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</si>
  <si>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</si>
  <si>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</si>
  <si>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</si>
  <si>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</si>
  <si>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</si>
  <si>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</si>
  <si>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</si>
  <si>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</si>
  <si>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</si>
  <si>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</si>
  <si>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</si>
  <si>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</si>
  <si>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</si>
  <si>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</si>
  <si>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</si>
  <si>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</si>
  <si>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</si>
  <si>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</si>
  <si>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</si>
  <si>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</si>
  <si>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</si>
  <si>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</si>
  <si>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</si>
  <si>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知立市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</si>
  <si>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</si>
  <si>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</si>
  <si>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</si>
  <si>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</si>
  <si>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</si>
  <si>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</si>
  <si>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</si>
  <si>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</si>
  <si>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</si>
  <si>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</si>
  <si>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</si>
  <si>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</si>
  <si>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普及率は65.7％と低く、今後も未整備地区の整備が必要です。またストックマネジメント計画により老朽した管渠等の更新も始まり、ますます多くの費用が必要となります。現状は、経費回収率も低く、一般会計からの繰入金に頼っている状況です。平成31年4月から企業会計へ移行します。資産、財政状況を明確にし、経営状況を把握して、平成32年度に策定する経営戦略のなかで、適切な投資、下水道使用料の改定等、健全経営を踏まえた、中長期的な計画もとに経営改善に努めます。</t>
    <phoneticPr fontId="4"/>
  </si>
  <si>
    <t xml:space="preserve">　下水道普及のための未整備地区整備が急務のため、ここ数年は修繕・更新がありませんでしたが、今後は平成29年度に策定したストックマネジメント計画に沿って管渠調査、改築更新等進めて行きます。
</t>
    <rPh sb="1" eb="4">
      <t>ゲスイドウ</t>
    </rPh>
    <rPh sb="4" eb="6">
      <t>フキュウ</t>
    </rPh>
    <rPh sb="10" eb="11">
      <t>ミ</t>
    </rPh>
    <rPh sb="11" eb="13">
      <t>セイビ</t>
    </rPh>
    <rPh sb="13" eb="15">
      <t>チク</t>
    </rPh>
    <rPh sb="15" eb="17">
      <t>セイビ</t>
    </rPh>
    <rPh sb="18" eb="20">
      <t>キュウム</t>
    </rPh>
    <phoneticPr fontId="4"/>
  </si>
  <si>
    <t>　①収益的収支比率は、平成29年度に下水道使用料を改定した結果、上昇しておりますが、100％に満たない状況です。これは、国や県の補助を除いた知立市独自の収益で、地方債償還金を含めた総費用を賄えていないことを表しています。
　原因としては、④企業債残高対事業規模比率からもわかるように過年度に下水道整備のために借りた地方債が多額になっていること、また⑧水洗化率の伸び悩みや整備の遅れにより使用料収入が少ないこと、が挙げられます。
　その解消として、④企業債残高対事業規模比率については、毎年度、償還額＞借入額となるように借入れており、残高の減少に努めており、実際に減少傾向にあります。
　⑧水洗化率については、整備途上で分母となる処理区域人口が増加するため飛躍的な向上は難しいですが、使用料収入増収のために未接続世帯に対し接続勧奨を行っております。また下水道接続の働きかけとなるような補助についても検討します。
　⑤経費回収率と⑥汚水処理原価は、収益のなかでも下水道使用料で回収すべき費用に着目した指標です。類似団体平均値と比較し、⑤経費回収率は下回っており、⑥汚水処理原価は上回っております。これは類似団体よりも使用料水準が低く、費用が多額であることを表しております。
　これらに関しても、整備推進、接続勧奨を行うとともに類似団体に近づけられるよう下水道使用料改定も視野に入れた経営改善に努めます。
　</t>
    <rPh sb="2" eb="4">
      <t>シュウエキ</t>
    </rPh>
    <rPh sb="4" eb="5">
      <t>テキ</t>
    </rPh>
    <rPh sb="5" eb="7">
      <t>シュウシ</t>
    </rPh>
    <rPh sb="7" eb="9">
      <t>ヒリツ</t>
    </rPh>
    <rPh sb="11" eb="13">
      <t>ヘイセイ</t>
    </rPh>
    <rPh sb="15" eb="17">
      <t>ネンド</t>
    </rPh>
    <rPh sb="18" eb="21">
      <t>ゲスイドウ</t>
    </rPh>
    <rPh sb="21" eb="24">
      <t>シヨウリョウ</t>
    </rPh>
    <rPh sb="25" eb="27">
      <t>カイテイ</t>
    </rPh>
    <rPh sb="29" eb="31">
      <t>ケッカ</t>
    </rPh>
    <rPh sb="32" eb="34">
      <t>ジョウショウ</t>
    </rPh>
    <rPh sb="47" eb="48">
      <t>ミ</t>
    </rPh>
    <rPh sb="51" eb="53">
      <t>ジョウキョウ</t>
    </rPh>
    <rPh sb="60" eb="61">
      <t>クニ</t>
    </rPh>
    <rPh sb="62" eb="63">
      <t>ケン</t>
    </rPh>
    <rPh sb="64" eb="66">
      <t>ホジョ</t>
    </rPh>
    <rPh sb="67" eb="68">
      <t>ノゾ</t>
    </rPh>
    <rPh sb="70" eb="73">
      <t>チリュウシ</t>
    </rPh>
    <rPh sb="73" eb="75">
      <t>ドクジ</t>
    </rPh>
    <rPh sb="76" eb="78">
      <t>シュウエキ</t>
    </rPh>
    <rPh sb="80" eb="83">
      <t>チホウサイ</t>
    </rPh>
    <rPh sb="83" eb="85">
      <t>ショウカン</t>
    </rPh>
    <rPh sb="85" eb="86">
      <t>キン</t>
    </rPh>
    <rPh sb="87" eb="88">
      <t>フク</t>
    </rPh>
    <rPh sb="90" eb="93">
      <t>ソウヒヨウ</t>
    </rPh>
    <rPh sb="94" eb="95">
      <t>マカナ</t>
    </rPh>
    <rPh sb="103" eb="104">
      <t>アラワ</t>
    </rPh>
    <rPh sb="112" eb="114">
      <t>ゲンイン</t>
    </rPh>
    <rPh sb="120" eb="122">
      <t>キギョウ</t>
    </rPh>
    <rPh sb="122" eb="123">
      <t>サイ</t>
    </rPh>
    <rPh sb="123" eb="125">
      <t>ザンダカ</t>
    </rPh>
    <rPh sb="125" eb="126">
      <t>タイ</t>
    </rPh>
    <rPh sb="126" eb="128">
      <t>ジギョウ</t>
    </rPh>
    <rPh sb="128" eb="130">
      <t>キボ</t>
    </rPh>
    <rPh sb="130" eb="132">
      <t>ヒリツ</t>
    </rPh>
    <rPh sb="141" eb="144">
      <t>カネンド</t>
    </rPh>
    <rPh sb="145" eb="148">
      <t>ゲスイドウ</t>
    </rPh>
    <rPh sb="148" eb="150">
      <t>セイビ</t>
    </rPh>
    <rPh sb="154" eb="155">
      <t>カ</t>
    </rPh>
    <rPh sb="157" eb="160">
      <t>チホウサイ</t>
    </rPh>
    <rPh sb="161" eb="163">
      <t>タガク</t>
    </rPh>
    <rPh sb="175" eb="178">
      <t>スイセンカ</t>
    </rPh>
    <rPh sb="178" eb="179">
      <t>リツ</t>
    </rPh>
    <rPh sb="180" eb="181">
      <t>ノ</t>
    </rPh>
    <rPh sb="182" eb="183">
      <t>ナヤ</t>
    </rPh>
    <rPh sb="185" eb="187">
      <t>セイビ</t>
    </rPh>
    <rPh sb="188" eb="189">
      <t>オク</t>
    </rPh>
    <rPh sb="193" eb="195">
      <t>シヨウ</t>
    </rPh>
    <rPh sb="195" eb="196">
      <t>リョウ</t>
    </rPh>
    <rPh sb="196" eb="198">
      <t>シュウニュウ</t>
    </rPh>
    <rPh sb="199" eb="200">
      <t>スク</t>
    </rPh>
    <rPh sb="206" eb="207">
      <t>ア</t>
    </rPh>
    <rPh sb="217" eb="219">
      <t>カイショウ</t>
    </rPh>
    <rPh sb="224" eb="226">
      <t>キギョウ</t>
    </rPh>
    <rPh sb="226" eb="227">
      <t>サイ</t>
    </rPh>
    <rPh sb="227" eb="229">
      <t>ザンダカ</t>
    </rPh>
    <rPh sb="229" eb="230">
      <t>タイ</t>
    </rPh>
    <rPh sb="230" eb="232">
      <t>ジギョウ</t>
    </rPh>
    <rPh sb="232" eb="234">
      <t>キボ</t>
    </rPh>
    <rPh sb="234" eb="236">
      <t>ヒリツ</t>
    </rPh>
    <rPh sb="259" eb="261">
      <t>カリイ</t>
    </rPh>
    <rPh sb="266" eb="268">
      <t>ザンダカ</t>
    </rPh>
    <rPh sb="269" eb="271">
      <t>ゲンショウ</t>
    </rPh>
    <rPh sb="272" eb="273">
      <t>ツト</t>
    </rPh>
    <rPh sb="278" eb="280">
      <t>ジッサイ</t>
    </rPh>
    <rPh sb="281" eb="283">
      <t>ゲンショウ</t>
    </rPh>
    <rPh sb="283" eb="285">
      <t>ケイコウ</t>
    </rPh>
    <rPh sb="294" eb="297">
      <t>スイセンカ</t>
    </rPh>
    <rPh sb="297" eb="298">
      <t>リツ</t>
    </rPh>
    <rPh sb="304" eb="306">
      <t>セイビ</t>
    </rPh>
    <rPh sb="306" eb="308">
      <t>トジョウ</t>
    </rPh>
    <rPh sb="309" eb="311">
      <t>ブンボ</t>
    </rPh>
    <rPh sb="314" eb="316">
      <t>ショリ</t>
    </rPh>
    <rPh sb="316" eb="318">
      <t>クイキ</t>
    </rPh>
    <rPh sb="318" eb="320">
      <t>ジンコウ</t>
    </rPh>
    <rPh sb="321" eb="323">
      <t>ゾウカ</t>
    </rPh>
    <rPh sb="327" eb="330">
      <t>ヒヤクテキ</t>
    </rPh>
    <rPh sb="331" eb="333">
      <t>コウジョウ</t>
    </rPh>
    <rPh sb="334" eb="335">
      <t>ムズカ</t>
    </rPh>
    <rPh sb="341" eb="343">
      <t>シヨウ</t>
    </rPh>
    <rPh sb="343" eb="344">
      <t>リョウ</t>
    </rPh>
    <rPh sb="344" eb="346">
      <t>シュウニュウ</t>
    </rPh>
    <rPh sb="346" eb="348">
      <t>ゾウシュウ</t>
    </rPh>
    <rPh sb="352" eb="355">
      <t>ミセツゾク</t>
    </rPh>
    <rPh sb="355" eb="357">
      <t>セタイ</t>
    </rPh>
    <rPh sb="358" eb="359">
      <t>タイ</t>
    </rPh>
    <rPh sb="360" eb="362">
      <t>セツゾク</t>
    </rPh>
    <rPh sb="362" eb="364">
      <t>カンショウ</t>
    </rPh>
    <rPh sb="365" eb="366">
      <t>オコナ</t>
    </rPh>
    <rPh sb="375" eb="378">
      <t>ゲスイドウ</t>
    </rPh>
    <rPh sb="378" eb="380">
      <t>セツゾク</t>
    </rPh>
    <rPh sb="381" eb="382">
      <t>ハタラ</t>
    </rPh>
    <rPh sb="398" eb="400">
      <t>ケントウ</t>
    </rPh>
    <rPh sb="407" eb="409">
      <t>ケイヒ</t>
    </rPh>
    <rPh sb="409" eb="411">
      <t>カイシュウ</t>
    </rPh>
    <rPh sb="411" eb="412">
      <t>リツ</t>
    </rPh>
    <rPh sb="414" eb="416">
      <t>オスイ</t>
    </rPh>
    <rPh sb="416" eb="418">
      <t>ショリ</t>
    </rPh>
    <rPh sb="418" eb="420">
      <t>ゲンカ</t>
    </rPh>
    <rPh sb="422" eb="424">
      <t>シュウエキ</t>
    </rPh>
    <rPh sb="429" eb="432">
      <t>ゲスイドウ</t>
    </rPh>
    <rPh sb="432" eb="435">
      <t>シヨウリョウ</t>
    </rPh>
    <rPh sb="436" eb="438">
      <t>カイシュウ</t>
    </rPh>
    <rPh sb="441" eb="443">
      <t>ヒヨウ</t>
    </rPh>
    <rPh sb="444" eb="446">
      <t>チャクモク</t>
    </rPh>
    <rPh sb="448" eb="450">
      <t>シヒョウ</t>
    </rPh>
    <rPh sb="453" eb="455">
      <t>ルイジ</t>
    </rPh>
    <rPh sb="455" eb="457">
      <t>ダンタイ</t>
    </rPh>
    <rPh sb="457" eb="459">
      <t>ヘイキン</t>
    </rPh>
    <rPh sb="459" eb="460">
      <t>チ</t>
    </rPh>
    <rPh sb="461" eb="463">
      <t>ヒカク</t>
    </rPh>
    <rPh sb="466" eb="468">
      <t>ケイヒ</t>
    </rPh>
    <rPh sb="468" eb="470">
      <t>カイシュウ</t>
    </rPh>
    <rPh sb="470" eb="471">
      <t>リツ</t>
    </rPh>
    <rPh sb="480" eb="482">
      <t>オスイ</t>
    </rPh>
    <rPh sb="482" eb="484">
      <t>ショリ</t>
    </rPh>
    <rPh sb="484" eb="486">
      <t>ゲンカ</t>
    </rPh>
    <rPh sb="487" eb="489">
      <t>ウワマワ</t>
    </rPh>
    <rPh sb="499" eb="501">
      <t>ルイジ</t>
    </rPh>
    <rPh sb="501" eb="503">
      <t>ダンタイ</t>
    </rPh>
    <rPh sb="506" eb="508">
      <t>シヨウ</t>
    </rPh>
    <rPh sb="508" eb="509">
      <t>リョウ</t>
    </rPh>
    <rPh sb="509" eb="511">
      <t>スイジュン</t>
    </rPh>
    <rPh sb="512" eb="513">
      <t>ヒク</t>
    </rPh>
    <rPh sb="515" eb="517">
      <t>ヒヨウ</t>
    </rPh>
    <rPh sb="518" eb="520">
      <t>タガク</t>
    </rPh>
    <rPh sb="526" eb="527">
      <t>アラワ</t>
    </rPh>
    <rPh sb="540" eb="541">
      <t>カン</t>
    </rPh>
    <rPh sb="545" eb="547">
      <t>セイビ</t>
    </rPh>
    <rPh sb="547" eb="549">
      <t>スイシン</t>
    </rPh>
    <rPh sb="550" eb="552">
      <t>セツゾク</t>
    </rPh>
    <rPh sb="552" eb="554">
      <t>カンショウ</t>
    </rPh>
    <rPh sb="555" eb="556">
      <t>オコナ</t>
    </rPh>
    <rPh sb="561" eb="563">
      <t>ルイジ</t>
    </rPh>
    <rPh sb="563" eb="565">
      <t>ダンタイ</t>
    </rPh>
    <rPh sb="566" eb="567">
      <t>チカ</t>
    </rPh>
    <rPh sb="574" eb="577">
      <t>ゲスイドウ</t>
    </rPh>
    <rPh sb="577" eb="580">
      <t>シヨウリョウ</t>
    </rPh>
    <rPh sb="580" eb="582">
      <t>カイテイ</t>
    </rPh>
    <rPh sb="583" eb="585">
      <t>シヤ</t>
    </rPh>
    <rPh sb="586" eb="587">
      <t>イ</t>
    </rPh>
    <rPh sb="589" eb="591">
      <t>ケイエイ</t>
    </rPh>
    <rPh sb="591" eb="593">
      <t>カイゼン</t>
    </rPh>
    <rPh sb="594" eb="59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</si>
</sst>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0.17</c:v>
                </c:pt>
                <c:pt idx="1">
                  <c:v>0.08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9EF-401F-B275-CC0923770291}"/>
            </c:ext>
          </c:extLst>
        </c:ser>
        <c:dLbls>
          <c:showLegendKey val="0"/>
          <c:showVal val="0"/>
          <c:showCatName val="0"/>
          <c:showSerName val="0"/>
          <c:showPercent val="0"/>
          <c:showBubbleSize val="0"/>
        </c:dLbls>
        <c:gapWidth val="150"/>
        <c:axId val="115304248"/>
        <c:axId val="11530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F9EF-401F-B275-CC0923770291}"/>
            </c:ext>
          </c:extLst>
        </c:ser>
        <c:dLbls>
          <c:showLegendKey val="0"/>
          <c:showVal val="0"/>
          <c:showCatName val="0"/>
          <c:showSerName val="0"/>
          <c:showPercent val="0"/>
          <c:showBubbleSize val="0"/>
        </c:dLbls>
        <c:marker val="1"/>
        <c:smooth val="0"/>
        <c:axId val="115304248"/>
        <c:axId val="115308168"/>
      </c:lineChart>
      <c:dateAx>
        <c:axId val="115304248"/>
        <c:scaling>
          <c:orientation val="minMax"/>
        </c:scaling>
        <c:delete val="1"/>
        <c:axPos val="b"/>
        <c:numFmt formatCode="ge" sourceLinked="1"/>
        <c:majorTickMark val="none"/>
        <c:minorTickMark val="none"/>
        <c:tickLblPos val="none"/>
        <c:crossAx val="115308168"/>
        <c:crosses val="autoZero"/>
        <c:auto val="1"/>
        <c:lblOffset val="100"/>
        <c:baseTimeUnit val="years"/>
      </c:dateAx>
      <c:valAx>
        <c:axId val="11530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F9-4064-B4E2-4FF461A5B349}"/>
            </c:ext>
          </c:extLst>
        </c:ser>
        <c:dLbls>
          <c:showLegendKey val="0"/>
          <c:showVal val="0"/>
          <c:showCatName val="0"/>
          <c:showSerName val="0"/>
          <c:showPercent val="0"/>
          <c:showBubbleSize val="0"/>
        </c:dLbls>
        <c:gapWidth val="150"/>
        <c:axId val="255388400"/>
        <c:axId val="25538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D1F9-4064-B4E2-4FF461A5B349}"/>
            </c:ext>
          </c:extLst>
        </c:ser>
        <c:dLbls>
          <c:showLegendKey val="0"/>
          <c:showVal val="0"/>
          <c:showCatName val="0"/>
          <c:showSerName val="0"/>
          <c:showPercent val="0"/>
          <c:showBubbleSize val="0"/>
        </c:dLbls>
        <c:marker val="1"/>
        <c:smooth val="0"/>
        <c:axId val="255388400"/>
        <c:axId val="255388792"/>
      </c:lineChart>
      <c:dateAx>
        <c:axId val="255388400"/>
        <c:scaling>
          <c:orientation val="minMax"/>
        </c:scaling>
        <c:delete val="1"/>
        <c:axPos val="b"/>
        <c:numFmt formatCode="ge" sourceLinked="1"/>
        <c:majorTickMark val="none"/>
        <c:minorTickMark val="none"/>
        <c:tickLblPos val="none"/>
        <c:crossAx val="255388792"/>
        <c:crosses val="autoZero"/>
        <c:auto val="1"/>
        <c:lblOffset val="100"/>
        <c:baseTimeUnit val="years"/>
      </c:dateAx>
      <c:valAx>
        <c:axId val="25538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8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82.98</c:v>
                </c:pt>
                <c:pt idx="1">
                  <c:v>84.26</c:v>
                </c:pt>
                <c:pt idx="2">
                  <c:v>86.27</c:v>
                </c:pt>
                <c:pt idx="3">
                  <c:v>86.13</c:v>
                </c:pt>
                <c:pt idx="4">
                  <c:v>85.15</c:v>
                </c:pt>
              </c:numCache>
            </c:numRef>
          </c:val>
          <c:extLst xmlns:c16r2="http://schemas.microsoft.com/office/drawing/2015/06/chart">
            <c:ext xmlns:c16="http://schemas.microsoft.com/office/drawing/2014/chart" uri="{C3380CC4-5D6E-409C-BE32-E72D297353CC}">
              <c16:uniqueId val="{00000000-06C3-44B1-BB7A-DA8F22EF3209}"/>
            </c:ext>
          </c:extLst>
        </c:ser>
        <c:dLbls>
          <c:showLegendKey val="0"/>
          <c:showVal val="0"/>
          <c:showCatName val="0"/>
          <c:showSerName val="0"/>
          <c:showPercent val="0"/>
          <c:showBubbleSize val="0"/>
        </c:dLbls>
        <c:gapWidth val="150"/>
        <c:axId val="255389968"/>
        <c:axId val="25539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06C3-44B1-BB7A-DA8F22EF3209}"/>
            </c:ext>
          </c:extLst>
        </c:ser>
        <c:dLbls>
          <c:showLegendKey val="0"/>
          <c:showVal val="0"/>
          <c:showCatName val="0"/>
          <c:showSerName val="0"/>
          <c:showPercent val="0"/>
          <c:showBubbleSize val="0"/>
        </c:dLbls>
        <c:marker val="1"/>
        <c:smooth val="0"/>
        <c:axId val="255389968"/>
        <c:axId val="255390360"/>
      </c:lineChart>
      <c:dateAx>
        <c:axId val="255389968"/>
        <c:scaling>
          <c:orientation val="minMax"/>
        </c:scaling>
        <c:delete val="1"/>
        <c:axPos val="b"/>
        <c:numFmt formatCode="ge" sourceLinked="1"/>
        <c:majorTickMark val="none"/>
        <c:minorTickMark val="none"/>
        <c:tickLblPos val="none"/>
        <c:crossAx val="255390360"/>
        <c:crosses val="autoZero"/>
        <c:auto val="1"/>
        <c:lblOffset val="100"/>
        <c:baseTimeUnit val="years"/>
      </c:dateAx>
      <c:valAx>
        <c:axId val="25539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8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79.83</c:v>
                </c:pt>
                <c:pt idx="1">
                  <c:v>75.31</c:v>
                </c:pt>
                <c:pt idx="2">
                  <c:v>80.28</c:v>
                </c:pt>
                <c:pt idx="3">
                  <c:v>77.510000000000005</c:v>
                </c:pt>
                <c:pt idx="4">
                  <c:v>81.06</c:v>
                </c:pt>
              </c:numCache>
            </c:numRef>
          </c:val>
          <c:extLst xmlns:c16r2="http://schemas.microsoft.com/office/drawing/2015/06/chart">
            <c:ext xmlns:c16="http://schemas.microsoft.com/office/drawing/2014/chart" uri="{C3380CC4-5D6E-409C-BE32-E72D297353CC}">
              <c16:uniqueId val="{00000000-F427-4A42-925C-A30DFA7EC70F}"/>
            </c:ext>
          </c:extLst>
        </c:ser>
        <c:dLbls>
          <c:showLegendKey val="0"/>
          <c:showVal val="0"/>
          <c:showCatName val="0"/>
          <c:showSerName val="0"/>
          <c:showPercent val="0"/>
          <c:showBubbleSize val="0"/>
        </c:dLbls>
        <c:gapWidth val="150"/>
        <c:axId val="251857224"/>
        <c:axId val="25185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27-4A42-925C-A30DFA7EC70F}"/>
            </c:ext>
          </c:extLst>
        </c:ser>
        <c:dLbls>
          <c:showLegendKey val="0"/>
          <c:showVal val="0"/>
          <c:showCatName val="0"/>
          <c:showSerName val="0"/>
          <c:showPercent val="0"/>
          <c:showBubbleSize val="0"/>
        </c:dLbls>
        <c:marker val="1"/>
        <c:smooth val="0"/>
        <c:axId val="251857224"/>
        <c:axId val="251857616"/>
      </c:lineChart>
      <c:dateAx>
        <c:axId val="251857224"/>
        <c:scaling>
          <c:orientation val="minMax"/>
        </c:scaling>
        <c:delete val="1"/>
        <c:axPos val="b"/>
        <c:numFmt formatCode="ge" sourceLinked="1"/>
        <c:majorTickMark val="none"/>
        <c:minorTickMark val="none"/>
        <c:tickLblPos val="none"/>
        <c:crossAx val="251857616"/>
        <c:crosses val="autoZero"/>
        <c:auto val="1"/>
        <c:lblOffset val="100"/>
        <c:baseTimeUnit val="years"/>
      </c:dateAx>
      <c:valAx>
        <c:axId val="25185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5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2C-4FE4-8C50-DD93E205B35E}"/>
            </c:ext>
          </c:extLst>
        </c:ser>
        <c:dLbls>
          <c:showLegendKey val="0"/>
          <c:showVal val="0"/>
          <c:showCatName val="0"/>
          <c:showSerName val="0"/>
          <c:showPercent val="0"/>
          <c:showBubbleSize val="0"/>
        </c:dLbls>
        <c:gapWidth val="150"/>
        <c:axId val="251858792"/>
        <c:axId val="25185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2C-4FE4-8C50-DD93E205B35E}"/>
            </c:ext>
          </c:extLst>
        </c:ser>
        <c:dLbls>
          <c:showLegendKey val="0"/>
          <c:showVal val="0"/>
          <c:showCatName val="0"/>
          <c:showSerName val="0"/>
          <c:showPercent val="0"/>
          <c:showBubbleSize val="0"/>
        </c:dLbls>
        <c:marker val="1"/>
        <c:smooth val="0"/>
        <c:axId val="251858792"/>
        <c:axId val="251859184"/>
      </c:lineChart>
      <c:dateAx>
        <c:axId val="251858792"/>
        <c:scaling>
          <c:orientation val="minMax"/>
        </c:scaling>
        <c:delete val="1"/>
        <c:axPos val="b"/>
        <c:numFmt formatCode="ge" sourceLinked="1"/>
        <c:majorTickMark val="none"/>
        <c:minorTickMark val="none"/>
        <c:tickLblPos val="none"/>
        <c:crossAx val="251859184"/>
        <c:crosses val="autoZero"/>
        <c:auto val="1"/>
        <c:lblOffset val="100"/>
        <c:baseTimeUnit val="years"/>
      </c:dateAx>
      <c:valAx>
        <c:axId val="25185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D7-4E08-B287-3B21557AC07B}"/>
            </c:ext>
          </c:extLst>
        </c:ser>
        <c:dLbls>
          <c:showLegendKey val="0"/>
          <c:showVal val="0"/>
          <c:showCatName val="0"/>
          <c:showSerName val="0"/>
          <c:showPercent val="0"/>
          <c:showBubbleSize val="0"/>
        </c:dLbls>
        <c:gapWidth val="150"/>
        <c:axId val="251860360"/>
        <c:axId val="25149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D7-4E08-B287-3B21557AC07B}"/>
            </c:ext>
          </c:extLst>
        </c:ser>
        <c:dLbls>
          <c:showLegendKey val="0"/>
          <c:showVal val="0"/>
          <c:showCatName val="0"/>
          <c:showSerName val="0"/>
          <c:showPercent val="0"/>
          <c:showBubbleSize val="0"/>
        </c:dLbls>
        <c:marker val="1"/>
        <c:smooth val="0"/>
        <c:axId val="251860360"/>
        <c:axId val="251491448"/>
      </c:lineChart>
      <c:dateAx>
        <c:axId val="251860360"/>
        <c:scaling>
          <c:orientation val="minMax"/>
        </c:scaling>
        <c:delete val="1"/>
        <c:axPos val="b"/>
        <c:numFmt formatCode="ge" sourceLinked="1"/>
        <c:majorTickMark val="none"/>
        <c:minorTickMark val="none"/>
        <c:tickLblPos val="none"/>
        <c:crossAx val="251491448"/>
        <c:crosses val="autoZero"/>
        <c:auto val="1"/>
        <c:lblOffset val="100"/>
        <c:baseTimeUnit val="years"/>
      </c:dateAx>
      <c:valAx>
        <c:axId val="25149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6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36-41E1-828D-C45183C7A396}"/>
            </c:ext>
          </c:extLst>
        </c:ser>
        <c:dLbls>
          <c:showLegendKey val="0"/>
          <c:showVal val="0"/>
          <c:showCatName val="0"/>
          <c:showSerName val="0"/>
          <c:showPercent val="0"/>
          <c:showBubbleSize val="0"/>
        </c:dLbls>
        <c:gapWidth val="150"/>
        <c:axId val="251494192"/>
        <c:axId val="25149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36-41E1-828D-C45183C7A396}"/>
            </c:ext>
          </c:extLst>
        </c:ser>
        <c:dLbls>
          <c:showLegendKey val="0"/>
          <c:showVal val="0"/>
          <c:showCatName val="0"/>
          <c:showSerName val="0"/>
          <c:showPercent val="0"/>
          <c:showBubbleSize val="0"/>
        </c:dLbls>
        <c:marker val="1"/>
        <c:smooth val="0"/>
        <c:axId val="251494192"/>
        <c:axId val="251494584"/>
      </c:lineChart>
      <c:dateAx>
        <c:axId val="251494192"/>
        <c:scaling>
          <c:orientation val="minMax"/>
        </c:scaling>
        <c:delete val="1"/>
        <c:axPos val="b"/>
        <c:numFmt formatCode="ge" sourceLinked="1"/>
        <c:majorTickMark val="none"/>
        <c:minorTickMark val="none"/>
        <c:tickLblPos val="none"/>
        <c:crossAx val="251494584"/>
        <c:crosses val="autoZero"/>
        <c:auto val="1"/>
        <c:lblOffset val="100"/>
        <c:baseTimeUnit val="years"/>
      </c:dateAx>
      <c:valAx>
        <c:axId val="25149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9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26-4558-9317-A510A2D2046D}"/>
            </c:ext>
          </c:extLst>
        </c:ser>
        <c:dLbls>
          <c:showLegendKey val="0"/>
          <c:showVal val="0"/>
          <c:showCatName val="0"/>
          <c:showSerName val="0"/>
          <c:showPercent val="0"/>
          <c:showBubbleSize val="0"/>
        </c:dLbls>
        <c:gapWidth val="150"/>
        <c:axId val="251585448"/>
        <c:axId val="25158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26-4558-9317-A510A2D2046D}"/>
            </c:ext>
          </c:extLst>
        </c:ser>
        <c:dLbls>
          <c:showLegendKey val="0"/>
          <c:showVal val="0"/>
          <c:showCatName val="0"/>
          <c:showSerName val="0"/>
          <c:showPercent val="0"/>
          <c:showBubbleSize val="0"/>
        </c:dLbls>
        <c:marker val="1"/>
        <c:smooth val="0"/>
        <c:axId val="251585448"/>
        <c:axId val="251585840"/>
      </c:lineChart>
      <c:dateAx>
        <c:axId val="251585448"/>
        <c:scaling>
          <c:orientation val="minMax"/>
        </c:scaling>
        <c:delete val="1"/>
        <c:axPos val="b"/>
        <c:numFmt formatCode="ge" sourceLinked="1"/>
        <c:majorTickMark val="none"/>
        <c:minorTickMark val="none"/>
        <c:tickLblPos val="none"/>
        <c:crossAx val="251585840"/>
        <c:crosses val="autoZero"/>
        <c:auto val="1"/>
        <c:lblOffset val="100"/>
        <c:baseTimeUnit val="years"/>
      </c:dateAx>
      <c:valAx>
        <c:axId val="25158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8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1126.3399999999999</c:v>
                </c:pt>
                <c:pt idx="1">
                  <c:v>947.96</c:v>
                </c:pt>
                <c:pt idx="2">
                  <c:v>874.91</c:v>
                </c:pt>
                <c:pt idx="3">
                  <c:v>853.89</c:v>
                </c:pt>
                <c:pt idx="4">
                  <c:v>791.61</c:v>
                </c:pt>
              </c:numCache>
            </c:numRef>
          </c:val>
          <c:extLst xmlns:c16r2="http://schemas.microsoft.com/office/drawing/2015/06/chart">
            <c:ext xmlns:c16="http://schemas.microsoft.com/office/drawing/2014/chart" uri="{C3380CC4-5D6E-409C-BE32-E72D297353CC}">
              <c16:uniqueId val="{00000000-D3B9-4053-8DF1-A2938B009D2D}"/>
            </c:ext>
          </c:extLst>
        </c:ser>
        <c:dLbls>
          <c:showLegendKey val="0"/>
          <c:showVal val="0"/>
          <c:showCatName val="0"/>
          <c:showSerName val="0"/>
          <c:showPercent val="0"/>
          <c:showBubbleSize val="0"/>
        </c:dLbls>
        <c:gapWidth val="150"/>
        <c:axId val="251587016"/>
        <c:axId val="25158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D3B9-4053-8DF1-A2938B009D2D}"/>
            </c:ext>
          </c:extLst>
        </c:ser>
        <c:dLbls>
          <c:showLegendKey val="0"/>
          <c:showVal val="0"/>
          <c:showCatName val="0"/>
          <c:showSerName val="0"/>
          <c:showPercent val="0"/>
          <c:showBubbleSize val="0"/>
        </c:dLbls>
        <c:marker val="1"/>
        <c:smooth val="0"/>
        <c:axId val="251587016"/>
        <c:axId val="251587408"/>
      </c:lineChart>
      <c:dateAx>
        <c:axId val="251587016"/>
        <c:scaling>
          <c:orientation val="minMax"/>
        </c:scaling>
        <c:delete val="1"/>
        <c:axPos val="b"/>
        <c:numFmt formatCode="ge" sourceLinked="1"/>
        <c:majorTickMark val="none"/>
        <c:minorTickMark val="none"/>
        <c:tickLblPos val="none"/>
        <c:crossAx val="251587408"/>
        <c:crosses val="autoZero"/>
        <c:auto val="1"/>
        <c:lblOffset val="100"/>
        <c:baseTimeUnit val="years"/>
      </c:dateAx>
      <c:valAx>
        <c:axId val="25158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8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56.99</c:v>
                </c:pt>
                <c:pt idx="1">
                  <c:v>61.99</c:v>
                </c:pt>
                <c:pt idx="2">
                  <c:v>64</c:v>
                </c:pt>
                <c:pt idx="3">
                  <c:v>63.82</c:v>
                </c:pt>
                <c:pt idx="4">
                  <c:v>69.77</c:v>
                </c:pt>
              </c:numCache>
            </c:numRef>
          </c:val>
          <c:extLst xmlns:c16r2="http://schemas.microsoft.com/office/drawing/2015/06/chart">
            <c:ext xmlns:c16="http://schemas.microsoft.com/office/drawing/2014/chart" uri="{C3380CC4-5D6E-409C-BE32-E72D297353CC}">
              <c16:uniqueId val="{00000000-8230-4DA1-943A-D3D4DDC88420}"/>
            </c:ext>
          </c:extLst>
        </c:ser>
        <c:dLbls>
          <c:showLegendKey val="0"/>
          <c:showVal val="0"/>
          <c:showCatName val="0"/>
          <c:showSerName val="0"/>
          <c:showPercent val="0"/>
          <c:showBubbleSize val="0"/>
        </c:dLbls>
        <c:gapWidth val="150"/>
        <c:axId val="251493800"/>
        <c:axId val="2514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8230-4DA1-943A-D3D4DDC88420}"/>
            </c:ext>
          </c:extLst>
        </c:ser>
        <c:dLbls>
          <c:showLegendKey val="0"/>
          <c:showVal val="0"/>
          <c:showCatName val="0"/>
          <c:showSerName val="0"/>
          <c:showPercent val="0"/>
          <c:showBubbleSize val="0"/>
        </c:dLbls>
        <c:marker val="1"/>
        <c:smooth val="0"/>
        <c:axId val="251493800"/>
        <c:axId val="251493408"/>
      </c:lineChart>
      <c:dateAx>
        <c:axId val="251493800"/>
        <c:scaling>
          <c:orientation val="minMax"/>
        </c:scaling>
        <c:delete val="1"/>
        <c:axPos val="b"/>
        <c:numFmt formatCode="ge" sourceLinked="1"/>
        <c:majorTickMark val="none"/>
        <c:minorTickMark val="none"/>
        <c:tickLblPos val="none"/>
        <c:crossAx val="251493408"/>
        <c:crosses val="autoZero"/>
        <c:auto val="1"/>
        <c:lblOffset val="100"/>
        <c:baseTimeUnit val="years"/>
      </c:dateAx>
      <c:valAx>
        <c:axId val="2514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9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164.19</c:v>
                </c:pt>
                <c:pt idx="1">
                  <c:v>155.06</c:v>
                </c:pt>
                <c:pt idx="2">
                  <c:v>151.49</c:v>
                </c:pt>
                <c:pt idx="3">
                  <c:v>151.24</c:v>
                </c:pt>
                <c:pt idx="4">
                  <c:v>150</c:v>
                </c:pt>
              </c:numCache>
            </c:numRef>
          </c:val>
          <c:extLst xmlns:c16r2="http://schemas.microsoft.com/office/drawing/2015/06/chart">
            <c:ext xmlns:c16="http://schemas.microsoft.com/office/drawing/2014/chart" uri="{C3380CC4-5D6E-409C-BE32-E72D297353CC}">
              <c16:uniqueId val="{00000000-CE2D-4223-9DFD-17F23693217D}"/>
            </c:ext>
          </c:extLst>
        </c:ser>
        <c:dLbls>
          <c:showLegendKey val="0"/>
          <c:showVal val="0"/>
          <c:showCatName val="0"/>
          <c:showSerName val="0"/>
          <c:showPercent val="0"/>
          <c:showBubbleSize val="0"/>
        </c:dLbls>
        <c:gapWidth val="150"/>
        <c:axId val="251588584"/>
        <c:axId val="25538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CE2D-4223-9DFD-17F23693217D}"/>
            </c:ext>
          </c:extLst>
        </c:ser>
        <c:dLbls>
          <c:showLegendKey val="0"/>
          <c:showVal val="0"/>
          <c:showCatName val="0"/>
          <c:showSerName val="0"/>
          <c:showPercent val="0"/>
          <c:showBubbleSize val="0"/>
        </c:dLbls>
        <c:marker val="1"/>
        <c:smooth val="0"/>
        <c:axId val="251588584"/>
        <c:axId val="255387224"/>
      </c:lineChart>
      <c:dateAx>
        <c:axId val="251588584"/>
        <c:scaling>
          <c:orientation val="minMax"/>
        </c:scaling>
        <c:delete val="1"/>
        <c:axPos val="b"/>
        <c:numFmt formatCode="ge" sourceLinked="1"/>
        <c:majorTickMark val="none"/>
        <c:minorTickMark val="none"/>
        <c:tickLblPos val="none"/>
        <c:crossAx val="255387224"/>
        <c:crosses val="autoZero"/>
        <c:auto val="1"/>
        <c:lblOffset val="100"/>
        <c:baseTimeUnit val="years"/>
      </c:dateAx>
      <c:valAx>
        <c:axId val="25538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8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知立市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Bc1</v>
      </c>
      <c r="X8" s="47"/>
      <c r="Y8" s="47"/>
      <c r="Z8" s="47"/>
      <c r="AA8" s="47"/>
      <c r="AB8" s="47"/>
      <c r="AC8" s="47"/>
      <c r="AD8" s="48" t="str">
        <f>データ!$M$6</f>
        <v>非設置</v>
      </c>
      <c r="AE8" s="48"/>
      <c r="AF8" s="48"/>
      <c r="AG8" s="48"/>
      <c r="AH8" s="48"/>
      <c r="AI8" s="48"/>
      <c r="AJ8" s="48"/>
      <c r="AK8" s="3"/>
      <c r="AL8" s="49">
        <f>データ!S6</f>
        <v>71823</v>
      </c>
      <c r="AM8" s="49"/>
      <c r="AN8" s="49"/>
      <c r="AO8" s="49"/>
      <c r="AP8" s="49"/>
      <c r="AQ8" s="49"/>
      <c r="AR8" s="49"/>
      <c r="AS8" s="49"/>
      <c r="AT8" s="44">
        <f>データ!T6</f>
        <v>16.309999999999999</v>
      </c>
      <c r="AU8" s="44"/>
      <c r="AV8" s="44"/>
      <c r="AW8" s="44"/>
      <c r="AX8" s="44"/>
      <c r="AY8" s="44"/>
      <c r="AZ8" s="44"/>
      <c r="BA8" s="44"/>
      <c r="BB8" s="44">
        <f>データ!U6</f>
        <v>4403.62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65.67</v>
      </c>
      <c r="Q10" s="44"/>
      <c r="R10" s="44"/>
      <c r="S10" s="44"/>
      <c r="T10" s="44"/>
      <c r="U10" s="44"/>
      <c r="V10" s="44"/>
      <c r="W10" s="44">
        <f>データ!Q6</f>
        <v>88.21</v>
      </c>
      <c r="X10" s="44"/>
      <c r="Y10" s="44"/>
      <c r="Z10" s="44"/>
      <c r="AA10" s="44"/>
      <c r="AB10" s="44"/>
      <c r="AC10" s="44"/>
      <c r="AD10" s="49">
        <f>データ!R6</f>
        <v>1782</v>
      </c>
      <c r="AE10" s="49"/>
      <c r="AF10" s="49"/>
      <c r="AG10" s="49"/>
      <c r="AH10" s="49"/>
      <c r="AI10" s="49"/>
      <c r="AJ10" s="49"/>
      <c r="AK10" s="2"/>
      <c r="AL10" s="49">
        <f>データ!V6</f>
        <v>47131</v>
      </c>
      <c r="AM10" s="49"/>
      <c r="AN10" s="49"/>
      <c r="AO10" s="49"/>
      <c r="AP10" s="49"/>
      <c r="AQ10" s="49"/>
      <c r="AR10" s="49"/>
      <c r="AS10" s="49"/>
      <c r="AT10" s="44">
        <f>データ!W6</f>
        <v>6.39</v>
      </c>
      <c r="AU10" s="44"/>
      <c r="AV10" s="44"/>
      <c r="AW10" s="44"/>
      <c r="AX10" s="44"/>
      <c r="AY10" s="44"/>
      <c r="AZ10" s="44"/>
      <c r="BA10" s="44"/>
      <c r="BB10" s="44">
        <f>データ!X6</f>
        <v>7375.74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1dKM5tSbHa0Z++l/cCXUaZlVtvVJB/W7U8a3lzyl/EWTqZ84NOuYxLXspj9r6w9VAIkGm230sqcP00KBRnaM2Q==" saltValue="mppimk/R8HgsxsUxiUXs8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232254</v>
      </c>
      <c r="D6" s="32">
        <f t="shared" si="3"/>
        <v>47</v>
      </c>
      <c r="E6" s="32">
        <f t="shared" si="3"/>
        <v>17</v>
      </c>
      <c r="F6" s="32">
        <f t="shared" si="3"/>
        <v>1</v>
      </c>
      <c r="G6" s="32">
        <f t="shared" si="3"/>
        <v>0</v>
      </c>
      <c r="H6" s="32" t="str">
        <f t="shared" si="3"/>
        <v>愛知県　知立市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65.67</v>
      </c>
      <c r="Q6" s="33">
        <f t="shared" si="3"/>
        <v>88.21</v>
      </c>
      <c r="R6" s="33">
        <f t="shared" si="3"/>
        <v>1782</v>
      </c>
      <c r="S6" s="33">
        <f t="shared" si="3"/>
        <v>71823</v>
      </c>
      <c r="T6" s="33">
        <f t="shared" si="3"/>
        <v>16.309999999999999</v>
      </c>
      <c r="U6" s="33">
        <f t="shared" si="3"/>
        <v>4403.62</v>
      </c>
      <c r="V6" s="33">
        <f t="shared" si="3"/>
        <v>47131</v>
      </c>
      <c r="W6" s="33">
        <f t="shared" si="3"/>
        <v>6.39</v>
      </c>
      <c r="X6" s="33">
        <f t="shared" si="3"/>
        <v>7375.74</v>
      </c>
      <c r="Y6" s="34">
        <f>IF(Y7="",NA(),Y7)</f>
        <v>79.83</v>
      </c>
      <c r="Z6" s="34">
        <f t="shared" ref="Z6:AH6" si="4">IF(Z7="",NA(),Z7)</f>
        <v>75.31</v>
      </c>
      <c r="AA6" s="34">
        <f t="shared" si="4"/>
        <v>80.28</v>
      </c>
      <c r="AB6" s="34">
        <f t="shared" si="4"/>
        <v>77.510000000000005</v>
      </c>
      <c r="AC6" s="34">
        <f t="shared" si="4"/>
        <v>81.06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1126.3399999999999</v>
      </c>
      <c r="BG6" s="34">
        <f t="shared" ref="BG6:BO6" si="7">IF(BG7="",NA(),BG7)</f>
        <v>947.96</v>
      </c>
      <c r="BH6" s="34">
        <f t="shared" si="7"/>
        <v>874.91</v>
      </c>
      <c r="BI6" s="34">
        <f t="shared" si="7"/>
        <v>853.89</v>
      </c>
      <c r="BJ6" s="34">
        <f t="shared" si="7"/>
        <v>791.61</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56.99</v>
      </c>
      <c r="BR6" s="34">
        <f t="shared" ref="BR6:BZ6" si="8">IF(BR7="",NA(),BR7)</f>
        <v>61.99</v>
      </c>
      <c r="BS6" s="34">
        <f t="shared" si="8"/>
        <v>64</v>
      </c>
      <c r="BT6" s="34">
        <f t="shared" si="8"/>
        <v>63.82</v>
      </c>
      <c r="BU6" s="34">
        <f t="shared" si="8"/>
        <v>69.77</v>
      </c>
      <c r="BV6" s="34">
        <f t="shared" si="8"/>
        <v>88.7</v>
      </c>
      <c r="BW6" s="34">
        <f t="shared" si="8"/>
        <v>88.44</v>
      </c>
      <c r="BX6" s="34">
        <f t="shared" si="8"/>
        <v>86.2</v>
      </c>
      <c r="BY6" s="34">
        <f t="shared" si="8"/>
        <v>89.74</v>
      </c>
      <c r="BZ6" s="34">
        <f t="shared" si="8"/>
        <v>88.37</v>
      </c>
      <c r="CA6" s="33" t="str">
        <f>IF(CA7="","",IF(CA7="-","【-】","【"&amp;SUBSTITUTE(TEXT(CA7,"#,##0.00"),"-","△")&amp;"】"))</f>
        <v>【101.26】</v>
      </c>
      <c r="CB6" s="34">
        <f>IF(CB7="",NA(),CB7)</f>
        <v>164.19</v>
      </c>
      <c r="CC6" s="34">
        <f t="shared" ref="CC6:CK6" si="9">IF(CC7="",NA(),CC7)</f>
        <v>155.06</v>
      </c>
      <c r="CD6" s="34">
        <f t="shared" si="9"/>
        <v>151.49</v>
      </c>
      <c r="CE6" s="34">
        <f t="shared" si="9"/>
        <v>151.24</v>
      </c>
      <c r="CF6" s="34">
        <f t="shared" si="9"/>
        <v>150</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62.03</v>
      </c>
      <c r="CS6" s="34">
        <f t="shared" si="10"/>
        <v>59.27</v>
      </c>
      <c r="CT6" s="34">
        <f t="shared" si="10"/>
        <v>62.64</v>
      </c>
      <c r="CU6" s="34">
        <f t="shared" si="10"/>
        <v>58.12</v>
      </c>
      <c r="CV6" s="34">
        <f t="shared" si="10"/>
        <v>58.83</v>
      </c>
      <c r="CW6" s="33" t="str">
        <f>IF(CW7="","",IF(CW7="-","【-】","【"&amp;SUBSTITUTE(TEXT(CW7,"#,##0.00"),"-","△")&amp;"】"))</f>
        <v>【60.13】</v>
      </c>
      <c r="CX6" s="34">
        <f>IF(CX7="",NA(),CX7)</f>
        <v>82.98</v>
      </c>
      <c r="CY6" s="34">
        <f t="shared" ref="CY6:DG6" si="11">IF(CY7="",NA(),CY7)</f>
        <v>84.26</v>
      </c>
      <c r="CZ6" s="34">
        <f t="shared" si="11"/>
        <v>86.27</v>
      </c>
      <c r="DA6" s="34">
        <f t="shared" si="11"/>
        <v>86.13</v>
      </c>
      <c r="DB6" s="34">
        <f t="shared" si="11"/>
        <v>85.15</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0.17</v>
      </c>
      <c r="EF6" s="34">
        <f t="shared" ref="EF6:EN6" si="14">IF(EF7="",NA(),EF7)</f>
        <v>0.08</v>
      </c>
      <c r="EG6" s="33">
        <f t="shared" si="14"/>
        <v>0</v>
      </c>
      <c r="EH6" s="33">
        <f t="shared" si="14"/>
        <v>0</v>
      </c>
      <c r="EI6" s="33">
        <f t="shared" si="14"/>
        <v>0</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232254</v>
      </c>
      <c r="D7" s="36">
        <v>47</v>
      </c>
      <c r="E7" s="36">
        <v>17</v>
      </c>
      <c r="F7" s="36">
        <v>1</v>
      </c>
      <c r="G7" s="36">
        <v>0</v>
      </c>
      <c r="H7" s="36" t="s">
        <v>111</v>
      </c>
      <c r="I7" s="36" t="s">
        <v>112</v>
      </c>
      <c r="J7" s="36" t="s">
        <v>113</v>
      </c>
      <c r="K7" s="36" t="s">
        <v>114</v>
      </c>
      <c r="L7" s="36" t="s">
        <v>115</v>
      </c>
      <c r="M7" s="36" t="s">
        <v>116</v>
      </c>
      <c r="N7" s="37" t="s">
        <v>117</v>
      </c>
      <c r="O7" s="37" t="s">
        <v>118</v>
      </c>
      <c r="P7" s="37">
        <v>65.67</v>
      </c>
      <c r="Q7" s="37">
        <v>88.21</v>
      </c>
      <c r="R7" s="37">
        <v>1782</v>
      </c>
      <c r="S7" s="37">
        <v>71823</v>
      </c>
      <c r="T7" s="37">
        <v>16.309999999999999</v>
      </c>
      <c r="U7" s="37">
        <v>4403.62</v>
      </c>
      <c r="V7" s="37">
        <v>47131</v>
      </c>
      <c r="W7" s="37">
        <v>6.39</v>
      </c>
      <c r="X7" s="37">
        <v>7375.74</v>
      </c>
      <c r="Y7" s="37">
        <v>79.83</v>
      </c>
      <c r="Z7" s="37">
        <v>75.31</v>
      </c>
      <c r="AA7" s="37">
        <v>80.28</v>
      </c>
      <c r="AB7" s="37">
        <v>77.510000000000005</v>
      </c>
      <c r="AC7" s="37">
        <v>81.06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1126.3399999999999</v>
      </c>
      <c r="BG7" s="37">
        <v>947.96</v>
      </c>
      <c r="BH7" s="37">
        <v>874.91</v>
      </c>
      <c r="BI7" s="37">
        <v>853.89</v>
      </c>
      <c r="BJ7" s="37">
        <v>791.61</v>
      </c>
      <c r="BK7" s="37">
        <v>660.23</v>
      </c>
      <c r="BL7" s="37">
        <v>658.6</v>
      </c>
      <c r="BM7" s="37">
        <v>664.04</v>
      </c>
      <c r="BN7" s="37">
        <v>625.12</v>
      </c>
      <c r="BO7" s="37">
        <v>610.16999999999996</v>
      </c>
      <c r="BP7" s="37">
        <v>707.33</v>
      </c>
      <c r="BQ7" s="37">
        <v>56.99</v>
      </c>
      <c r="BR7" s="37">
        <v>61.99</v>
      </c>
      <c r="BS7" s="37">
        <v>64</v>
      </c>
      <c r="BT7" s="37">
        <v>63.82</v>
      </c>
      <c r="BU7" s="37">
        <v>69.77</v>
      </c>
      <c r="BV7" s="37">
        <v>88.7</v>
      </c>
      <c r="BW7" s="37">
        <v>88.44</v>
      </c>
      <c r="BX7" s="37">
        <v>86.2</v>
      </c>
      <c r="BY7" s="37">
        <v>89.74</v>
      </c>
      <c r="BZ7" s="37">
        <v>88.37</v>
      </c>
      <c r="CA7" s="37">
        <v>101.26</v>
      </c>
      <c r="CB7" s="37">
        <v>164.19</v>
      </c>
      <c r="CC7" s="37">
        <v>155.06</v>
      </c>
      <c r="CD7" s="37">
        <v>151.49</v>
      </c>
      <c r="CE7" s="37">
        <v>151.24</v>
      </c>
      <c r="CF7" s="37">
        <v>150</v>
      </c>
      <c r="CG7" s="37">
        <v>145.05000000000001</v>
      </c>
      <c r="CH7" s="37">
        <v>147.15</v>
      </c>
      <c r="CI7" s="37">
        <v>146.47999999999999</v>
      </c>
      <c r="CJ7" s="37">
        <v>141.24</v>
      </c>
      <c r="CK7" s="37">
        <v>143.05000000000001</v>
      </c>
      <c r="CL7" s="37">
        <v>136.38999999999999</v>
      </c>
      <c r="CM7" s="37" t="s">
        <v>117</v>
      </c>
      <c r="CN7" s="37" t="s">
        <v>117</v>
      </c>
      <c r="CO7" s="37" t="s">
        <v>117</v>
      </c>
      <c r="CP7" s="37" t="s">
        <v>117</v>
      </c>
      <c r="CQ7" s="37" t="s">
        <v>117</v>
      </c>
      <c r="CR7" s="37">
        <v>62.03</v>
      </c>
      <c r="CS7" s="37">
        <v>59.27</v>
      </c>
      <c r="CT7" s="37">
        <v>62.64</v>
      </c>
      <c r="CU7" s="37">
        <v>58.12</v>
      </c>
      <c r="CV7" s="37">
        <v>58.83</v>
      </c>
      <c r="CW7" s="37">
        <v>60.13</v>
      </c>
      <c r="CX7" s="37">
        <v>82.98</v>
      </c>
      <c r="CY7" s="37">
        <v>84.26</v>
      </c>
      <c r="CZ7" s="37">
        <v>86.27</v>
      </c>
      <c r="DA7" s="37">
        <v>86.13</v>
      </c>
      <c r="DB7" s="37">
        <v>85.15</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0.17</v>
      </c>
      <c r="EF7" s="37">
        <v>0.08</v>
      </c>
      <c r="EG7" s="37">
        <v>0</v>
      </c>
      <c r="EH7" s="37">
        <v>0</v>
      </c>
      <c r="EI7" s="37">
        <v>0</v>
      </c>
      <c r="EJ7" s="37">
        <v>0.05</v>
      </c>
      <c r="EK7" s="37">
        <v>7.0000000000000007E-2</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知立市役所</cp:lastModifiedBy>
  <cp:lastPrinted>2019-01-23T04:15:35Z</cp:lastPrinted>
  <dcterms:created xsi:type="dcterms:W3CDTF">2018-12-03T09:05:00Z</dcterms:created>
  <dcterms:modified xsi:type="dcterms:W3CDTF">2019-02-06T23:55:11Z</dcterms:modified>
  <cp:category/>
</cp:coreProperties>
</file>