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94kan\Desktop\"/>
    </mc:Choice>
  </mc:AlternateContent>
  <workbookProtection workbookAlgorithmName="SHA-512" workbookHashValue="inhn+byufy2ywVEgvknefGziWN5lswvMehxnol6nYHVVQnqfmBSGrlptETAGriAQC5K/lActzPjUVrM866FUxg==" workbookSaltValue="8zIYfOZjCWeE08K/da6P0w==" workbookSpinCount="100000" lockStructure="1"/>
  <bookViews>
    <workbookView xWindow="0" yWindow="0" windowWidth="20490" windowHeight="753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BZ76" i="4"/>
  <c r="MA51" i="4"/>
  <c r="IT76" i="4"/>
  <c r="CS51" i="4"/>
  <c r="HJ30" i="4"/>
  <c r="C11" i="5"/>
  <c r="D11" i="5"/>
  <c r="E11" i="5"/>
  <c r="B11" i="5"/>
  <c r="BK76" i="4" l="1"/>
  <c r="LH51" i="4"/>
  <c r="IE76" i="4"/>
  <c r="BZ51" i="4"/>
  <c r="GQ30" i="4"/>
  <c r="LT76" i="4"/>
  <c r="GQ51" i="4"/>
  <c r="LH30" i="4"/>
  <c r="BZ30" i="4"/>
  <c r="BG30" i="4"/>
  <c r="FX30" i="4"/>
  <c r="AV76" i="4"/>
  <c r="KO51" i="4"/>
  <c r="LE76" i="4"/>
  <c r="FX51" i="4"/>
  <c r="KO30" i="4"/>
  <c r="HP76" i="4"/>
  <c r="BG51" i="4"/>
  <c r="HA76" i="4"/>
  <c r="AN51" i="4"/>
  <c r="FE30" i="4"/>
  <c r="AG76" i="4"/>
  <c r="KP76" i="4"/>
  <c r="FE51" i="4"/>
  <c r="AN30" i="4"/>
  <c r="JV51" i="4"/>
  <c r="JV30" i="4"/>
  <c r="KA76" i="4"/>
  <c r="EL51" i="4"/>
  <c r="JC30" i="4"/>
  <c r="GL76" i="4"/>
  <c r="U51" i="4"/>
  <c r="EL30" i="4"/>
  <c r="U30" i="4"/>
  <c r="R76" i="4"/>
  <c r="JC51"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<sst xmlns="http://schemas.openxmlformats.org/spreadsheetml/2006/main" count="287" uniqueCount="150">
  <si>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</si>
  <si>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</si>
  <si>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</si>
  <si>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</si>
  <si>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</si>
  <si>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</si>
  <si>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</si>
  <si>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</si>
  <si>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</si>
  <si>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</si>
  <si>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</si>
  <si>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</si>
  <si>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</si>
  <si>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</si>
  <si>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</si>
  <si>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</si>
  <si>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</si>
  <si>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</si>
  <si>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</si>
  <si>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</si>
  <si>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</si>
  <si>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</si>
  <si>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</si>
  <si>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</si>
  <si>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</si>
  <si>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</si>
  <si>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</si>
  <si>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</si>
  <si>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</si>
  <si>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</si>
  <si>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</si>
  <si>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</si>
  <si>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</si>
  <si>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</si>
  <si>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</si>
  <si>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</si>
  <si>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</si>
  <si>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</si>
  <si>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</si>
  <si>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</si>
  <si>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</si>
  <si>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</si>
  <si>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</si>
  <si>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</si>
  <si>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</si>
  <si>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</si>
  <si>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</si>
  <si>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</si>
  <si>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</si>
  <si>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</si>
  <si>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</si>
  <si>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</si>
  <si>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</si>
  <si>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</si>
  <si>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</si>
  <si>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</si>
  <si>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</si>
  <si>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</si>
  <si>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</si>
  <si>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</si>
  <si>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</si>
  <si>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</si>
  <si>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</si>
  <si>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</si>
  <si>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</si>
  <si>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</si>
  <si>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</si>
  <si>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</si>
  <si>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</si>
  <si>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</si>
  <si>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</si>
  <si>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</si>
  <si>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</si>
  <si>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</si>
  <si>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</si>
  <si>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</si>
  <si>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</si>
  <si>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</si>
  <si>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</si>
  <si>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</si>
  <si>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</si>
  <si>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</si>
  <si>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</si>
  <si>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</si>
  <si>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</si>
  <si>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</si>
  <si>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</si>
  <si>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</si>
  <si>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</si>
  <si>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</si>
  <si>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</si>
  <si>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</si>
  <si>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</si>
  <si>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</si>
  <si>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</si>
  <si>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</si>
  <si>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</si>
  <si>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</si>
  <si>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</si>
  <si>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</si>
  <si>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</si>
  <si>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</si>
  <si>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</si>
  <si>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</si>
  <si>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</si>
  <si>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</si>
  <si>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</si>
  <si>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</si>
  <si>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</si>
  <si>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</si>
  <si>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</si>
  <si>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</si>
  <si>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</si>
  <si>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</si>
  <si>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</si>
  <si>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</si>
  <si>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</si>
  <si>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</si>
  <si>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t>
    <phoneticPr fontId="5"/>
  </si>
  <si>
    <t>当該値(N-2)</t>
    <phoneticPr fontId="5"/>
  </si>
  <si>
    <t>当該値(N-1)</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</si>
  <si>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</si>
  <si>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</si>
  <si>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</si>
  <si>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</si>
  <si>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</si>
  <si>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</si>
  <si>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</si>
  <si>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知立市</t>
  </si>
  <si>
    <t>知立市駅前駐車場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</si>
  <si>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</si>
  <si>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</si>
  <si>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</si>
  <si>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</si>
  <si>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</si>
  <si>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</si>
  <si>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</si>
  <si>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</si>
  <si>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</si>
  <si>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</si>
  <si>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</si>
  <si>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</si>
  <si>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</si>
  <si>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</si>
  <si>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</si>
  <si>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</si>
  <si>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設後30年以上が経過しており設備も老朽化しているため、継続して使用する場合は改修の必要があるが、現在、駐車場の所在地を含む地域は市街地再開発の事業化を目指して権利者の同意形成中であり、先行きが不透明なため、設備投資は先送りにならざるを得ない状況にある。更新投資の必要性を精査しながら、今後の方針が決まり次第、それに沿った対応を検討する。
　また、地方公営企業法を適用しておらず企業債の借り入れがないため、⑥有形固定資産減価償却費、⑨累積欠損金比率及び⑩企業債残高対料金収入については、「該当なし」となっている。
</t>
    <rPh sb="1" eb="3">
      <t>ケンセツ</t>
    </rPh>
    <rPh sb="3" eb="4">
      <t>ゴ</t>
    </rPh>
    <rPh sb="6" eb="7">
      <t>ネン</t>
    </rPh>
    <rPh sb="7" eb="9">
      <t>イジョウ</t>
    </rPh>
    <rPh sb="10" eb="12">
      <t>ケイカ</t>
    </rPh>
    <rPh sb="16" eb="18">
      <t>セツビ</t>
    </rPh>
    <rPh sb="19" eb="22">
      <t>ロウキュウカ</t>
    </rPh>
    <rPh sb="29" eb="31">
      <t>ケイゾク</t>
    </rPh>
    <rPh sb="33" eb="35">
      <t>シヨウ</t>
    </rPh>
    <rPh sb="37" eb="39">
      <t>バアイ</t>
    </rPh>
    <rPh sb="40" eb="42">
      <t>カイシュウ</t>
    </rPh>
    <rPh sb="43" eb="45">
      <t>ヒツヨウ</t>
    </rPh>
    <rPh sb="50" eb="52">
      <t>ゲンザイ</t>
    </rPh>
    <rPh sb="53" eb="55">
      <t>チュウシャ</t>
    </rPh>
    <rPh sb="55" eb="56">
      <t>ジョウ</t>
    </rPh>
    <rPh sb="57" eb="60">
      <t>ショザイチ</t>
    </rPh>
    <rPh sb="61" eb="62">
      <t>フク</t>
    </rPh>
    <rPh sb="63" eb="65">
      <t>チイキ</t>
    </rPh>
    <rPh sb="66" eb="69">
      <t>シガイチ</t>
    </rPh>
    <rPh sb="69" eb="72">
      <t>サイカイハツ</t>
    </rPh>
    <rPh sb="73" eb="76">
      <t>ジギョウカ</t>
    </rPh>
    <rPh sb="77" eb="79">
      <t>メザ</t>
    </rPh>
    <rPh sb="81" eb="84">
      <t>ケンリシャ</t>
    </rPh>
    <rPh sb="85" eb="87">
      <t>ドウイ</t>
    </rPh>
    <rPh sb="87" eb="90">
      <t>ケイセイチュウ</t>
    </rPh>
    <rPh sb="94" eb="96">
      <t>サキユ</t>
    </rPh>
    <rPh sb="98" eb="101">
      <t>フトウメイ</t>
    </rPh>
    <rPh sb="105" eb="107">
      <t>セツビ</t>
    </rPh>
    <rPh sb="107" eb="109">
      <t>トウシ</t>
    </rPh>
    <rPh sb="110" eb="112">
      <t>サキオク</t>
    </rPh>
    <rPh sb="119" eb="120">
      <t>エ</t>
    </rPh>
    <rPh sb="122" eb="124">
      <t>ジョウキョウ</t>
    </rPh>
    <rPh sb="128" eb="130">
      <t>コウシン</t>
    </rPh>
    <rPh sb="130" eb="132">
      <t>トウシ</t>
    </rPh>
    <rPh sb="133" eb="136">
      <t>ヒツヨウセイ</t>
    </rPh>
    <rPh sb="137" eb="139">
      <t>セイサ</t>
    </rPh>
    <rPh sb="144" eb="146">
      <t>コンゴ</t>
    </rPh>
    <rPh sb="147" eb="149">
      <t>ホウシン</t>
    </rPh>
    <rPh sb="150" eb="151">
      <t>キ</t>
    </rPh>
    <rPh sb="153" eb="155">
      <t>シダイ</t>
    </rPh>
    <rPh sb="159" eb="160">
      <t>ソ</t>
    </rPh>
    <rPh sb="162" eb="164">
      <t>タイオウ</t>
    </rPh>
    <rPh sb="165" eb="167">
      <t>ケントウ</t>
    </rPh>
    <rPh sb="175" eb="177">
      <t>チホウ</t>
    </rPh>
    <rPh sb="177" eb="179">
      <t>コウエイ</t>
    </rPh>
    <rPh sb="179" eb="181">
      <t>キギョウ</t>
    </rPh>
    <rPh sb="181" eb="182">
      <t>ホウ</t>
    </rPh>
    <rPh sb="183" eb="185">
      <t>テキヨウ</t>
    </rPh>
    <rPh sb="190" eb="192">
      <t>キギョウ</t>
    </rPh>
    <rPh sb="192" eb="193">
      <t>サイ</t>
    </rPh>
    <rPh sb="194" eb="195">
      <t>カ</t>
    </rPh>
    <rPh sb="196" eb="197">
      <t>イ</t>
    </rPh>
    <rPh sb="205" eb="207">
      <t>ユウケイ</t>
    </rPh>
    <rPh sb="207" eb="209">
      <t>コテイ</t>
    </rPh>
    <rPh sb="209" eb="211">
      <t>シサン</t>
    </rPh>
    <rPh sb="211" eb="213">
      <t>ゲンカ</t>
    </rPh>
    <rPh sb="213" eb="215">
      <t>ショウキャク</t>
    </rPh>
    <rPh sb="215" eb="216">
      <t>ヒ</t>
    </rPh>
    <rPh sb="218" eb="220">
      <t>ルイセキ</t>
    </rPh>
    <rPh sb="220" eb="223">
      <t>ケッソンキン</t>
    </rPh>
    <rPh sb="223" eb="225">
      <t>ヒリツ</t>
    </rPh>
    <rPh sb="225" eb="226">
      <t>オヨ</t>
    </rPh>
    <rPh sb="228" eb="230">
      <t>キギョウ</t>
    </rPh>
    <rPh sb="230" eb="231">
      <t>サイ</t>
    </rPh>
    <rPh sb="231" eb="233">
      <t>ザンダカ</t>
    </rPh>
    <rPh sb="233" eb="234">
      <t>タイ</t>
    </rPh>
    <rPh sb="234" eb="236">
      <t>リョウキン</t>
    </rPh>
    <rPh sb="236" eb="238">
      <t>シュウニュウ</t>
    </rPh>
    <rPh sb="245" eb="247">
      <t>ガイトウ</t>
    </rPh>
    <phoneticPr fontId="5"/>
  </si>
  <si>
    <t>　⑪稼働率は、類似施設平均値を上回っているが、全国平均を下回っている。経年比較において大きな変動はないが、やや減少傾向にある。これは、駅に隣接した立地状況から駐車場としての需要はあるものの、駅周辺の再開発事業により土地活用の形態が変わり、他の民間駐車場の利用状況の影響を少なからず受けているためと思われる。
　なお、利用料金の高さを指摘する声もあることから、今後、消費税率引上げの対応も含めて、料金改定を視野に検討していく。</t>
    <rPh sb="4" eb="5">
      <t>リツ</t>
    </rPh>
    <rPh sb="7" eb="9">
      <t>ルイジ</t>
    </rPh>
    <rPh sb="9" eb="11">
      <t>シセツ</t>
    </rPh>
    <rPh sb="11" eb="14">
      <t>ヘイキンチ</t>
    </rPh>
    <rPh sb="15" eb="17">
      <t>ウワマワ</t>
    </rPh>
    <rPh sb="23" eb="25">
      <t>ゼンコク</t>
    </rPh>
    <rPh sb="25" eb="27">
      <t>ヘイキン</t>
    </rPh>
    <rPh sb="28" eb="30">
      <t>シタマワ</t>
    </rPh>
    <rPh sb="35" eb="37">
      <t>ケイネン</t>
    </rPh>
    <rPh sb="37" eb="39">
      <t>ヒカク</t>
    </rPh>
    <rPh sb="43" eb="44">
      <t>オオ</t>
    </rPh>
    <rPh sb="46" eb="48">
      <t>ヘンドウ</t>
    </rPh>
    <rPh sb="55" eb="57">
      <t>ゲンショウ</t>
    </rPh>
    <rPh sb="57" eb="59">
      <t>ケイコウ</t>
    </rPh>
    <rPh sb="67" eb="68">
      <t>エキ</t>
    </rPh>
    <rPh sb="69" eb="71">
      <t>リンセツ</t>
    </rPh>
    <rPh sb="73" eb="75">
      <t>リッチ</t>
    </rPh>
    <rPh sb="75" eb="77">
      <t>ジョウキョウ</t>
    </rPh>
    <rPh sb="79" eb="81">
      <t>チュウシャ</t>
    </rPh>
    <rPh sb="81" eb="82">
      <t>ジョウ</t>
    </rPh>
    <rPh sb="86" eb="88">
      <t>ジュヨウ</t>
    </rPh>
    <rPh sb="95" eb="98">
      <t>エキシュウヘン</t>
    </rPh>
    <rPh sb="99" eb="102">
      <t>サイカイハツ</t>
    </rPh>
    <rPh sb="102" eb="104">
      <t>ジギョウ</t>
    </rPh>
    <rPh sb="107" eb="108">
      <t>ト</t>
    </rPh>
    <rPh sb="108" eb="109">
      <t>チ</t>
    </rPh>
    <rPh sb="109" eb="111">
      <t>カツヨウ</t>
    </rPh>
    <rPh sb="112" eb="114">
      <t>ケイタイ</t>
    </rPh>
    <rPh sb="115" eb="116">
      <t>カ</t>
    </rPh>
    <rPh sb="119" eb="120">
      <t>ホカ</t>
    </rPh>
    <rPh sb="121" eb="123">
      <t>ミンカン</t>
    </rPh>
    <rPh sb="123" eb="125">
      <t>チュウシャ</t>
    </rPh>
    <rPh sb="125" eb="126">
      <t>ジョウ</t>
    </rPh>
    <rPh sb="127" eb="129">
      <t>リヨウ</t>
    </rPh>
    <rPh sb="129" eb="131">
      <t>ジョウキョウ</t>
    </rPh>
    <rPh sb="132" eb="134">
      <t>エイキョウ</t>
    </rPh>
    <rPh sb="135" eb="136">
      <t>スク</t>
    </rPh>
    <rPh sb="140" eb="141">
      <t>ウ</t>
    </rPh>
    <rPh sb="148" eb="149">
      <t>オモ</t>
    </rPh>
    <rPh sb="158" eb="160">
      <t>リヨウ</t>
    </rPh>
    <rPh sb="160" eb="162">
      <t>リョウキン</t>
    </rPh>
    <rPh sb="163" eb="164">
      <t>タカ</t>
    </rPh>
    <rPh sb="166" eb="168">
      <t>シテキ</t>
    </rPh>
    <rPh sb="170" eb="171">
      <t>コエ</t>
    </rPh>
    <rPh sb="179" eb="181">
      <t>コンゴ</t>
    </rPh>
    <rPh sb="182" eb="185">
      <t>ショウヒゼイ</t>
    </rPh>
    <rPh sb="185" eb="186">
      <t>リツ</t>
    </rPh>
    <rPh sb="186" eb="188">
      <t>ヒキア</t>
    </rPh>
    <rPh sb="190" eb="192">
      <t>タイオウ</t>
    </rPh>
    <rPh sb="193" eb="194">
      <t>フク</t>
    </rPh>
    <rPh sb="197" eb="199">
      <t>リョウキン</t>
    </rPh>
    <rPh sb="199" eb="201">
      <t>カイテイ</t>
    </rPh>
    <rPh sb="202" eb="204">
      <t>シヤ</t>
    </rPh>
    <rPh sb="205" eb="207">
      <t>ケントウ</t>
    </rPh>
    <phoneticPr fontId="5"/>
  </si>
  <si>
    <t>　経営の健全性については、①収益的収支比率、④売上高ＧＤＰ比率及び⑤ＥＢＩＴＤＡについて、類似施設平均値を上回っており、黒字が続いていることから、安定した経営ができていると分析できる。
一方、現在、駐車場の所在地を含む地域は市街地再開発の事業化を目指して権利者の同意形成中であり、今後の先行きが不透明である。
　周辺施設及び民間駐車場の利用状況の把握に加え、近隣市町村との情報共有等により、利用状況の改善をさらに図っていく。
　また、経営戦略については、平成32年度策定予定である。</t>
    <rPh sb="1" eb="3">
      <t>ケイエイ</t>
    </rPh>
    <rPh sb="4" eb="7">
      <t>ケンゼンセイ</t>
    </rPh>
    <rPh sb="14" eb="17">
      <t>シュウエキテキ</t>
    </rPh>
    <rPh sb="17" eb="19">
      <t>シュウシ</t>
    </rPh>
    <rPh sb="19" eb="21">
      <t>ヒリツ</t>
    </rPh>
    <rPh sb="23" eb="25">
      <t>ウリアゲ</t>
    </rPh>
    <rPh sb="25" eb="26">
      <t>ダカ</t>
    </rPh>
    <rPh sb="29" eb="31">
      <t>ヒリツ</t>
    </rPh>
    <rPh sb="31" eb="32">
      <t>オヨ</t>
    </rPh>
    <rPh sb="45" eb="47">
      <t>ルイジ</t>
    </rPh>
    <rPh sb="47" eb="49">
      <t>シセツ</t>
    </rPh>
    <rPh sb="49" eb="52">
      <t>ヘイキンチ</t>
    </rPh>
    <rPh sb="53" eb="55">
      <t>ウワマワ</t>
    </rPh>
    <rPh sb="60" eb="62">
      <t>クロジ</t>
    </rPh>
    <rPh sb="63" eb="64">
      <t>ツヅ</t>
    </rPh>
    <rPh sb="73" eb="75">
      <t>アンテイ</t>
    </rPh>
    <rPh sb="77" eb="79">
      <t>ケイエイ</t>
    </rPh>
    <rPh sb="86" eb="88">
      <t>ブンセキ</t>
    </rPh>
    <rPh sb="93" eb="95">
      <t>イッポウ</t>
    </rPh>
    <rPh sb="96" eb="98">
      <t>ゲンザイ</t>
    </rPh>
    <rPh sb="99" eb="101">
      <t>チュウシャ</t>
    </rPh>
    <rPh sb="101" eb="102">
      <t>ジョウ</t>
    </rPh>
    <rPh sb="103" eb="106">
      <t>ショザイチ</t>
    </rPh>
    <rPh sb="107" eb="108">
      <t>フク</t>
    </rPh>
    <rPh sb="109" eb="111">
      <t>チイキ</t>
    </rPh>
    <rPh sb="112" eb="115">
      <t>シガイチ</t>
    </rPh>
    <rPh sb="115" eb="118">
      <t>サイカイハツ</t>
    </rPh>
    <rPh sb="119" eb="122">
      <t>ジギョウカ</t>
    </rPh>
    <rPh sb="123" eb="125">
      <t>メザ</t>
    </rPh>
    <rPh sb="127" eb="130">
      <t>ケンリシャ</t>
    </rPh>
    <rPh sb="131" eb="133">
      <t>ドウイ</t>
    </rPh>
    <rPh sb="133" eb="135">
      <t>ケイセイ</t>
    </rPh>
    <rPh sb="135" eb="136">
      <t>チュウ</t>
    </rPh>
    <rPh sb="140" eb="142">
      <t>コンゴ</t>
    </rPh>
    <rPh sb="143" eb="145">
      <t>サキユ</t>
    </rPh>
    <rPh sb="147" eb="150">
      <t>フトウメイ</t>
    </rPh>
    <rPh sb="156" eb="158">
      <t>シュウヘン</t>
    </rPh>
    <rPh sb="158" eb="160">
      <t>シセツ</t>
    </rPh>
    <rPh sb="160" eb="161">
      <t>オヨ</t>
    </rPh>
    <rPh sb="162" eb="164">
      <t>ミンカン</t>
    </rPh>
    <rPh sb="164" eb="166">
      <t>チュウシャ</t>
    </rPh>
    <rPh sb="166" eb="167">
      <t>ジョウ</t>
    </rPh>
    <rPh sb="168" eb="170">
      <t>リヨウ</t>
    </rPh>
    <rPh sb="170" eb="172">
      <t>ジョウキョウ</t>
    </rPh>
    <rPh sb="173" eb="175">
      <t>ハアク</t>
    </rPh>
    <rPh sb="176" eb="177">
      <t>クワ</t>
    </rPh>
    <rPh sb="179" eb="181">
      <t>キンリン</t>
    </rPh>
    <rPh sb="181" eb="184">
      <t>シチョウソン</t>
    </rPh>
    <rPh sb="186" eb="188">
      <t>ジョウホウ</t>
    </rPh>
    <rPh sb="188" eb="190">
      <t>キョウユウ</t>
    </rPh>
    <rPh sb="190" eb="191">
      <t>トウ</t>
    </rPh>
    <rPh sb="195" eb="197">
      <t>リヨウ</t>
    </rPh>
    <rPh sb="197" eb="199">
      <t>ジョウキョウ</t>
    </rPh>
    <rPh sb="200" eb="202">
      <t>カイゼン</t>
    </rPh>
    <rPh sb="206" eb="207">
      <t>ハカ</t>
    </rPh>
    <rPh sb="217" eb="219">
      <t>ケイエイ</t>
    </rPh>
    <rPh sb="219" eb="221">
      <t>センリャク</t>
    </rPh>
    <rPh sb="227" eb="229">
      <t>ヘイセイ</t>
    </rPh>
    <rPh sb="231" eb="233">
      <t>ネンド</t>
    </rPh>
    <rPh sb="233" eb="235">
      <t>サクテイ</t>
    </rPh>
    <rPh sb="235" eb="237">
      <t>ヨテイ</t>
    </rPh>
    <phoneticPr fontId="5"/>
  </si>
  <si>
    <t>　①収益的収支比率は、類似施設平均値を上回っているが、全国平均を下回っている。①収益的収支比率が前年より高い要因は、機器のリース期間が経過し、リース金額が大幅減となる等総費用が前年に比して減少したためである。④売上高ＧＯＰ比率、⑤ＥＢＩＴＤＡ共に類似施設平均値や全国平均を大きく上回る高い数値を示しており、全体としては高い収益性を保持している。また、他会計からの補助金や企業債残高はない。これは、指定管理者制度を導入し、民間経営のノウハウを活かした運営を行っていることと、今後、施設の建替えの可能性を考慮し、設備投資の費用を抑えていることに起因していると思われる。</t>
    <rPh sb="2" eb="5">
      <t>シュウエキテキ</t>
    </rPh>
    <rPh sb="5" eb="7">
      <t>シュウシ</t>
    </rPh>
    <rPh sb="7" eb="9">
      <t>ヒリツ</t>
    </rPh>
    <rPh sb="11" eb="13">
      <t>ルイジ</t>
    </rPh>
    <rPh sb="13" eb="15">
      <t>シセツ</t>
    </rPh>
    <rPh sb="15" eb="18">
      <t>ヘイキンチ</t>
    </rPh>
    <rPh sb="19" eb="21">
      <t>ウワマワ</t>
    </rPh>
    <rPh sb="27" eb="29">
      <t>ゼンコク</t>
    </rPh>
    <rPh sb="29" eb="31">
      <t>ヘイキン</t>
    </rPh>
    <rPh sb="32" eb="34">
      <t>シタマワ</t>
    </rPh>
    <rPh sb="105" eb="107">
      <t>ウリアゲ</t>
    </rPh>
    <rPh sb="107" eb="108">
      <t>ダカ</t>
    </rPh>
    <rPh sb="111" eb="113">
      <t>ヒリツ</t>
    </rPh>
    <rPh sb="121" eb="122">
      <t>トモ</t>
    </rPh>
    <rPh sb="123" eb="125">
      <t>ルイジ</t>
    </rPh>
    <rPh sb="125" eb="127">
      <t>シセツ</t>
    </rPh>
    <rPh sb="127" eb="130">
      <t>ヘイキンチ</t>
    </rPh>
    <rPh sb="131" eb="133">
      <t>ゼンコク</t>
    </rPh>
    <rPh sb="133" eb="135">
      <t>ヘイキン</t>
    </rPh>
    <rPh sb="136" eb="137">
      <t>オオ</t>
    </rPh>
    <rPh sb="139" eb="141">
      <t>ウワマワ</t>
    </rPh>
    <rPh sb="142" eb="143">
      <t>タカ</t>
    </rPh>
    <rPh sb="144" eb="146">
      <t>スウチ</t>
    </rPh>
    <rPh sb="147" eb="148">
      <t>シメ</t>
    </rPh>
    <rPh sb="153" eb="155">
      <t>ゼンタイ</t>
    </rPh>
    <rPh sb="159" eb="160">
      <t>タカ</t>
    </rPh>
    <rPh sb="161" eb="164">
      <t>シュウエキセイ</t>
    </rPh>
    <rPh sb="165" eb="167">
      <t>ホジ</t>
    </rPh>
    <rPh sb="175" eb="176">
      <t>タ</t>
    </rPh>
    <rPh sb="176" eb="178">
      <t>カイケイ</t>
    </rPh>
    <rPh sb="181" eb="184">
      <t>ホジョキン</t>
    </rPh>
    <rPh sb="185" eb="187">
      <t>キギョウ</t>
    </rPh>
    <rPh sb="187" eb="188">
      <t>サイ</t>
    </rPh>
    <rPh sb="188" eb="190">
      <t>ザンダカ</t>
    </rPh>
    <rPh sb="198" eb="200">
      <t>シテイ</t>
    </rPh>
    <rPh sb="200" eb="203">
      <t>カンリシャ</t>
    </rPh>
    <rPh sb="203" eb="205">
      <t>セイド</t>
    </rPh>
    <rPh sb="206" eb="208">
      <t>ドウニュウ</t>
    </rPh>
    <rPh sb="210" eb="212">
      <t>ミンカン</t>
    </rPh>
    <rPh sb="212" eb="214">
      <t>ケイエイ</t>
    </rPh>
    <rPh sb="220" eb="221">
      <t>イ</t>
    </rPh>
    <rPh sb="224" eb="226">
      <t>ウンエイ</t>
    </rPh>
    <rPh sb="227" eb="228">
      <t>オコナ</t>
    </rPh>
    <rPh sb="236" eb="238">
      <t>コンゴ</t>
    </rPh>
    <rPh sb="239" eb="241">
      <t>シセツ</t>
    </rPh>
    <rPh sb="242" eb="244">
      <t>タテカ</t>
    </rPh>
    <rPh sb="246" eb="249">
      <t>カノウセイ</t>
    </rPh>
    <rPh sb="250" eb="252">
      <t>コウリョ</t>
    </rPh>
    <rPh sb="254" eb="256">
      <t>セツビ</t>
    </rPh>
    <rPh sb="256" eb="258">
      <t>トウシ</t>
    </rPh>
    <rPh sb="259" eb="261">
      <t>ヒヨウ</t>
    </rPh>
    <rPh sb="262" eb="263">
      <t>オサ</t>
    </rPh>
    <rPh sb="270" eb="272">
      <t>キイン</t>
    </rPh>
    <rPh sb="277" eb="278">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</si>
</sst>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237.5</c:v>
                </c:pt>
                <c:pt idx="1">
                  <c:v>246.3</c:v>
                </c:pt>
                <c:pt idx="2">
                  <c:v>244.7</c:v>
                </c:pt>
                <c:pt idx="3">
                  <c:v>250.4</c:v>
                </c:pt>
                <c:pt idx="4">
                  <c:v>298.89999999999998</c:v>
                </c:pt>
              </c:numCache>
            </c:numRef>
          </c:val>
          <c:extLst xmlns:c16r2="http://schemas.microsoft.com/office/drawing/2015/06/chart">
            <c:ext xmlns:c16="http://schemas.microsoft.com/office/drawing/2014/chart" uri="{C3380CC4-5D6E-409C-BE32-E72D297353CC}">
              <c16:uniqueId val="{00000000-F8C6-424C-B504-7D55F8DB5562}"/>
            </c:ext>
          </c:extLst>
        </c:ser>
        <c:dLbls>
          <c:showLegendKey val="0"/>
          <c:showVal val="0"/>
          <c:showCatName val="0"/>
          <c:showSerName val="0"/>
          <c:showPercent val="0"/>
          <c:showBubbleSize val="0"/>
        </c:dLbls>
        <c:gapWidth val="150"/>
        <c:axId val="229716848"/>
        <c:axId val="2297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F8C6-424C-B504-7D55F8DB5562}"/>
            </c:ext>
          </c:extLst>
        </c:ser>
        <c:dLbls>
          <c:showLegendKey val="0"/>
          <c:showVal val="0"/>
          <c:showCatName val="0"/>
          <c:showSerName val="0"/>
          <c:showPercent val="0"/>
          <c:showBubbleSize val="0"/>
        </c:dLbls>
        <c:marker val="1"/>
        <c:smooth val="0"/>
        <c:axId val="229716848"/>
        <c:axId val="229717232"/>
      </c:lineChart>
      <c:dateAx>
        <c:axId val="229716848"/>
        <c:scaling>
          <c:orientation val="minMax"/>
        </c:scaling>
        <c:delete val="1"/>
        <c:axPos val="b"/>
        <c:numFmt formatCode="ge" sourceLinked="1"/>
        <c:majorTickMark val="none"/>
        <c:minorTickMark val="none"/>
        <c:tickLblPos val="none"/>
        <c:crossAx val="229717232"/>
        <c:crosses val="autoZero"/>
        <c:auto val="1"/>
        <c:lblOffset val="100"/>
        <c:baseTimeUnit val="years"/>
      </c:dateAx>
      <c:valAx>
        <c:axId val="22971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1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0C-44B3-AF9C-C75FFC29B2F3}"/>
            </c:ext>
          </c:extLst>
        </c:ser>
        <c:dLbls>
          <c:showLegendKey val="0"/>
          <c:showVal val="0"/>
          <c:showCatName val="0"/>
          <c:showSerName val="0"/>
          <c:showPercent val="0"/>
          <c:showBubbleSize val="0"/>
        </c:dLbls>
        <c:gapWidth val="150"/>
        <c:axId val="229799016"/>
        <c:axId val="22980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530C-44B3-AF9C-C75FFC29B2F3}"/>
            </c:ext>
          </c:extLst>
        </c:ser>
        <c:dLbls>
          <c:showLegendKey val="0"/>
          <c:showVal val="0"/>
          <c:showCatName val="0"/>
          <c:showSerName val="0"/>
          <c:showPercent val="0"/>
          <c:showBubbleSize val="0"/>
        </c:dLbls>
        <c:marker val="1"/>
        <c:smooth val="0"/>
        <c:axId val="229799016"/>
        <c:axId val="229803496"/>
      </c:lineChart>
      <c:dateAx>
        <c:axId val="229799016"/>
        <c:scaling>
          <c:orientation val="minMax"/>
        </c:scaling>
        <c:delete val="1"/>
        <c:axPos val="b"/>
        <c:numFmt formatCode="ge" sourceLinked="1"/>
        <c:majorTickMark val="none"/>
        <c:minorTickMark val="none"/>
        <c:tickLblPos val="none"/>
        <c:crossAx val="229803496"/>
        <c:crosses val="autoZero"/>
        <c:auto val="1"/>
        <c:lblOffset val="100"/>
        <c:baseTimeUnit val="years"/>
      </c:dateAx>
      <c:valAx>
        <c:axId val="22980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9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26D-4540-84D7-F7D559228994}"/>
            </c:ext>
          </c:extLst>
        </c:ser>
        <c:dLbls>
          <c:showLegendKey val="0"/>
          <c:showVal val="0"/>
          <c:showCatName val="0"/>
          <c:showSerName val="0"/>
          <c:showPercent val="0"/>
          <c:showBubbleSize val="0"/>
        </c:dLbls>
        <c:gapWidth val="150"/>
        <c:axId val="230444552"/>
        <c:axId val="23044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26D-4540-84D7-F7D559228994}"/>
            </c:ext>
          </c:extLst>
        </c:ser>
        <c:dLbls>
          <c:showLegendKey val="0"/>
          <c:showVal val="0"/>
          <c:showCatName val="0"/>
          <c:showSerName val="0"/>
          <c:showPercent val="0"/>
          <c:showBubbleSize val="0"/>
        </c:dLbls>
        <c:marker val="1"/>
        <c:smooth val="0"/>
        <c:axId val="230444552"/>
        <c:axId val="230446984"/>
      </c:lineChart>
      <c:dateAx>
        <c:axId val="230444552"/>
        <c:scaling>
          <c:orientation val="minMax"/>
        </c:scaling>
        <c:delete val="1"/>
        <c:axPos val="b"/>
        <c:numFmt formatCode="ge" sourceLinked="1"/>
        <c:majorTickMark val="none"/>
        <c:minorTickMark val="none"/>
        <c:tickLblPos val="none"/>
        <c:crossAx val="230446984"/>
        <c:crosses val="autoZero"/>
        <c:auto val="1"/>
        <c:lblOffset val="100"/>
        <c:baseTimeUnit val="years"/>
      </c:dateAx>
      <c:valAx>
        <c:axId val="23044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4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4C6-4C7D-A509-BC716423D3C4}"/>
            </c:ext>
          </c:extLst>
        </c:ser>
        <c:dLbls>
          <c:showLegendKey val="0"/>
          <c:showVal val="0"/>
          <c:showCatName val="0"/>
          <c:showSerName val="0"/>
          <c:showPercent val="0"/>
          <c:showBubbleSize val="0"/>
        </c:dLbls>
        <c:gapWidth val="150"/>
        <c:axId val="230740568"/>
        <c:axId val="23074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4C6-4C7D-A509-BC716423D3C4}"/>
            </c:ext>
          </c:extLst>
        </c:ser>
        <c:dLbls>
          <c:showLegendKey val="0"/>
          <c:showVal val="0"/>
          <c:showCatName val="0"/>
          <c:showSerName val="0"/>
          <c:showPercent val="0"/>
          <c:showBubbleSize val="0"/>
        </c:dLbls>
        <c:marker val="1"/>
        <c:smooth val="0"/>
        <c:axId val="230740568"/>
        <c:axId val="230740952"/>
      </c:lineChart>
      <c:dateAx>
        <c:axId val="230740568"/>
        <c:scaling>
          <c:orientation val="minMax"/>
        </c:scaling>
        <c:delete val="1"/>
        <c:axPos val="b"/>
        <c:numFmt formatCode="ge" sourceLinked="1"/>
        <c:majorTickMark val="none"/>
        <c:minorTickMark val="none"/>
        <c:tickLblPos val="none"/>
        <c:crossAx val="230740952"/>
        <c:crosses val="autoZero"/>
        <c:auto val="1"/>
        <c:lblOffset val="100"/>
        <c:baseTimeUnit val="years"/>
      </c:dateAx>
      <c:valAx>
        <c:axId val="23074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4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EF-4199-BC03-49270A025CC5}"/>
            </c:ext>
          </c:extLst>
        </c:ser>
        <c:dLbls>
          <c:showLegendKey val="0"/>
          <c:showVal val="0"/>
          <c:showCatName val="0"/>
          <c:showSerName val="0"/>
          <c:showPercent val="0"/>
          <c:showBubbleSize val="0"/>
        </c:dLbls>
        <c:gapWidth val="150"/>
        <c:axId val="230139712"/>
        <c:axId val="23076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EDEF-4199-BC03-49270A025CC5}"/>
            </c:ext>
          </c:extLst>
        </c:ser>
        <c:dLbls>
          <c:showLegendKey val="0"/>
          <c:showVal val="0"/>
          <c:showCatName val="0"/>
          <c:showSerName val="0"/>
          <c:showPercent val="0"/>
          <c:showBubbleSize val="0"/>
        </c:dLbls>
        <c:marker val="1"/>
        <c:smooth val="0"/>
        <c:axId val="230139712"/>
        <c:axId val="230765080"/>
      </c:lineChart>
      <c:dateAx>
        <c:axId val="230139712"/>
        <c:scaling>
          <c:orientation val="minMax"/>
        </c:scaling>
        <c:delete val="1"/>
        <c:axPos val="b"/>
        <c:numFmt formatCode="ge" sourceLinked="1"/>
        <c:majorTickMark val="none"/>
        <c:minorTickMark val="none"/>
        <c:tickLblPos val="none"/>
        <c:crossAx val="230765080"/>
        <c:crosses val="autoZero"/>
        <c:auto val="1"/>
        <c:lblOffset val="100"/>
        <c:baseTimeUnit val="years"/>
      </c:dateAx>
      <c:valAx>
        <c:axId val="23076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3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9C-4136-A728-CC694548A11A}"/>
            </c:ext>
          </c:extLst>
        </c:ser>
        <c:dLbls>
          <c:showLegendKey val="0"/>
          <c:showVal val="0"/>
          <c:showCatName val="0"/>
          <c:showSerName val="0"/>
          <c:showPercent val="0"/>
          <c:showBubbleSize val="0"/>
        </c:dLbls>
        <c:gapWidth val="150"/>
        <c:axId val="230765864"/>
        <c:axId val="23076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FD9C-4136-A728-CC694548A11A}"/>
            </c:ext>
          </c:extLst>
        </c:ser>
        <c:dLbls>
          <c:showLegendKey val="0"/>
          <c:showVal val="0"/>
          <c:showCatName val="0"/>
          <c:showSerName val="0"/>
          <c:showPercent val="0"/>
          <c:showBubbleSize val="0"/>
        </c:dLbls>
        <c:marker val="1"/>
        <c:smooth val="0"/>
        <c:axId val="230765864"/>
        <c:axId val="230766256"/>
      </c:lineChart>
      <c:dateAx>
        <c:axId val="230765864"/>
        <c:scaling>
          <c:orientation val="minMax"/>
        </c:scaling>
        <c:delete val="1"/>
        <c:axPos val="b"/>
        <c:numFmt formatCode="ge" sourceLinked="1"/>
        <c:majorTickMark val="none"/>
        <c:minorTickMark val="none"/>
        <c:tickLblPos val="none"/>
        <c:crossAx val="230766256"/>
        <c:crosses val="autoZero"/>
        <c:auto val="1"/>
        <c:lblOffset val="100"/>
        <c:baseTimeUnit val="years"/>
      </c:dateAx>
      <c:valAx>
        <c:axId val="23076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76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168.7</c:v>
                </c:pt>
                <c:pt idx="1">
                  <c:v>170.7</c:v>
                </c:pt>
                <c:pt idx="2">
                  <c:v>177.2</c:v>
                </c:pt>
                <c:pt idx="3">
                  <c:v>172</c:v>
                </c:pt>
                <c:pt idx="4">
                  <c:v>166.3</c:v>
                </c:pt>
              </c:numCache>
            </c:numRef>
          </c:val>
          <c:extLst xmlns:c16r2="http://schemas.microsoft.com/office/drawing/2015/06/chart">
            <c:ext xmlns:c16="http://schemas.microsoft.com/office/drawing/2014/chart" uri="{C3380CC4-5D6E-409C-BE32-E72D297353CC}">
              <c16:uniqueId val="{00000000-4FB1-41B9-A9B0-CD3BA0B69E99}"/>
            </c:ext>
          </c:extLst>
        </c:ser>
        <c:dLbls>
          <c:showLegendKey val="0"/>
          <c:showVal val="0"/>
          <c:showCatName val="0"/>
          <c:showSerName val="0"/>
          <c:showPercent val="0"/>
          <c:showBubbleSize val="0"/>
        </c:dLbls>
        <c:gapWidth val="150"/>
        <c:axId val="230764688"/>
        <c:axId val="23076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4FB1-41B9-A9B0-CD3BA0B69E99}"/>
            </c:ext>
          </c:extLst>
        </c:ser>
        <c:dLbls>
          <c:showLegendKey val="0"/>
          <c:showVal val="0"/>
          <c:showCatName val="0"/>
          <c:showSerName val="0"/>
          <c:showPercent val="0"/>
          <c:showBubbleSize val="0"/>
        </c:dLbls>
        <c:marker val="1"/>
        <c:smooth val="0"/>
        <c:axId val="230764688"/>
        <c:axId val="230764296"/>
      </c:lineChart>
      <c:dateAx>
        <c:axId val="230764688"/>
        <c:scaling>
          <c:orientation val="minMax"/>
        </c:scaling>
        <c:delete val="1"/>
        <c:axPos val="b"/>
        <c:numFmt formatCode="ge" sourceLinked="1"/>
        <c:majorTickMark val="none"/>
        <c:minorTickMark val="none"/>
        <c:tickLblPos val="none"/>
        <c:crossAx val="230764296"/>
        <c:crosses val="autoZero"/>
        <c:auto val="1"/>
        <c:lblOffset val="100"/>
        <c:baseTimeUnit val="years"/>
      </c:dateAx>
      <c:valAx>
        <c:axId val="23076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6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57.9</c:v>
                </c:pt>
                <c:pt idx="1">
                  <c:v>59.4</c:v>
                </c:pt>
                <c:pt idx="2">
                  <c:v>59.1</c:v>
                </c:pt>
                <c:pt idx="3">
                  <c:v>59.9</c:v>
                </c:pt>
                <c:pt idx="4">
                  <c:v>66.400000000000006</c:v>
                </c:pt>
              </c:numCache>
            </c:numRef>
          </c:val>
          <c:extLst xmlns:c16r2="http://schemas.microsoft.com/office/drawing/2015/06/chart">
            <c:ext xmlns:c16="http://schemas.microsoft.com/office/drawing/2014/chart" uri="{C3380CC4-5D6E-409C-BE32-E72D297353CC}">
              <c16:uniqueId val="{00000000-CE19-4A7B-A9AE-0A2577D5F8BA}"/>
            </c:ext>
          </c:extLst>
        </c:ser>
        <c:dLbls>
          <c:showLegendKey val="0"/>
          <c:showVal val="0"/>
          <c:showCatName val="0"/>
          <c:showSerName val="0"/>
          <c:showPercent val="0"/>
          <c:showBubbleSize val="0"/>
        </c:dLbls>
        <c:gapWidth val="150"/>
        <c:axId val="230767432"/>
        <c:axId val="23076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CE19-4A7B-A9AE-0A2577D5F8BA}"/>
            </c:ext>
          </c:extLst>
        </c:ser>
        <c:dLbls>
          <c:showLegendKey val="0"/>
          <c:showVal val="0"/>
          <c:showCatName val="0"/>
          <c:showSerName val="0"/>
          <c:showPercent val="0"/>
          <c:showBubbleSize val="0"/>
        </c:dLbls>
        <c:marker val="1"/>
        <c:smooth val="0"/>
        <c:axId val="230767432"/>
        <c:axId val="230767824"/>
      </c:lineChart>
      <c:dateAx>
        <c:axId val="230767432"/>
        <c:scaling>
          <c:orientation val="minMax"/>
        </c:scaling>
        <c:delete val="1"/>
        <c:axPos val="b"/>
        <c:numFmt formatCode="ge" sourceLinked="1"/>
        <c:majorTickMark val="none"/>
        <c:minorTickMark val="none"/>
        <c:tickLblPos val="none"/>
        <c:crossAx val="230767824"/>
        <c:crosses val="autoZero"/>
        <c:auto val="1"/>
        <c:lblOffset val="100"/>
        <c:baseTimeUnit val="years"/>
      </c:dateAx>
      <c:valAx>
        <c:axId val="23076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6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66000</c:v>
                </c:pt>
                <c:pt idx="1">
                  <c:v>69524</c:v>
                </c:pt>
                <c:pt idx="2">
                  <c:v>71210</c:v>
                </c:pt>
                <c:pt idx="3">
                  <c:v>70800</c:v>
                </c:pt>
                <c:pt idx="4">
                  <c:v>75900</c:v>
                </c:pt>
              </c:numCache>
            </c:numRef>
          </c:val>
          <c:extLst xmlns:c16r2="http://schemas.microsoft.com/office/drawing/2015/06/chart">
            <c:ext xmlns:c16="http://schemas.microsoft.com/office/drawing/2014/chart" uri="{C3380CC4-5D6E-409C-BE32-E72D297353CC}">
              <c16:uniqueId val="{00000000-E13C-4288-A40C-9D6CCD0F7200}"/>
            </c:ext>
          </c:extLst>
        </c:ser>
        <c:dLbls>
          <c:showLegendKey val="0"/>
          <c:showVal val="0"/>
          <c:showCatName val="0"/>
          <c:showSerName val="0"/>
          <c:showPercent val="0"/>
          <c:showBubbleSize val="0"/>
        </c:dLbls>
        <c:gapWidth val="150"/>
        <c:axId val="102187368"/>
        <c:axId val="23052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E13C-4288-A40C-9D6CCD0F7200}"/>
            </c:ext>
          </c:extLst>
        </c:ser>
        <c:dLbls>
          <c:showLegendKey val="0"/>
          <c:showVal val="0"/>
          <c:showCatName val="0"/>
          <c:showSerName val="0"/>
          <c:showPercent val="0"/>
          <c:showBubbleSize val="0"/>
        </c:dLbls>
        <c:marker val="1"/>
        <c:smooth val="0"/>
        <c:axId val="102187368"/>
        <c:axId val="230521432"/>
      </c:lineChart>
      <c:dateAx>
        <c:axId val="102187368"/>
        <c:scaling>
          <c:orientation val="minMax"/>
        </c:scaling>
        <c:delete val="1"/>
        <c:axPos val="b"/>
        <c:numFmt formatCode="ge" sourceLinked="1"/>
        <c:majorTickMark val="none"/>
        <c:minorTickMark val="none"/>
        <c:tickLblPos val="none"/>
        <c:crossAx val="230521432"/>
        <c:crosses val="autoZero"/>
        <c:auto val="1"/>
        <c:lblOffset val="100"/>
        <c:baseTimeUnit val="years"/>
      </c:dateAx>
      <c:valAx>
        <c:axId val="230521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8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愛知県知立市　知立市駅前駐車場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5100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136</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246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150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237.5</v>
      </c>
      <c r="V31" s="110"/>
      <c r="W31" s="110"/>
      <c r="X31" s="110"/>
      <c r="Y31" s="110"/>
      <c r="Z31" s="110"/>
      <c r="AA31" s="110"/>
      <c r="AB31" s="110"/>
      <c r="AC31" s="110"/>
      <c r="AD31" s="110"/>
      <c r="AE31" s="110"/>
      <c r="AF31" s="110"/>
      <c r="AG31" s="110"/>
      <c r="AH31" s="110"/>
      <c r="AI31" s="110"/>
      <c r="AJ31" s="110"/>
      <c r="AK31" s="110"/>
      <c r="AL31" s="110"/>
      <c r="AM31" s="110"/>
      <c r="AN31" s="110">
        <f>データ!Z7</f>
        <v>246.3</v>
      </c>
      <c r="AO31" s="110"/>
      <c r="AP31" s="110"/>
      <c r="AQ31" s="110"/>
      <c r="AR31" s="110"/>
      <c r="AS31" s="110"/>
      <c r="AT31" s="110"/>
      <c r="AU31" s="110"/>
      <c r="AV31" s="110"/>
      <c r="AW31" s="110"/>
      <c r="AX31" s="110"/>
      <c r="AY31" s="110"/>
      <c r="AZ31" s="110"/>
      <c r="BA31" s="110"/>
      <c r="BB31" s="110"/>
      <c r="BC31" s="110"/>
      <c r="BD31" s="110"/>
      <c r="BE31" s="110"/>
      <c r="BF31" s="110"/>
      <c r="BG31" s="110">
        <f>データ!AA7</f>
        <v>244.7</v>
      </c>
      <c r="BH31" s="110"/>
      <c r="BI31" s="110"/>
      <c r="BJ31" s="110"/>
      <c r="BK31" s="110"/>
      <c r="BL31" s="110"/>
      <c r="BM31" s="110"/>
      <c r="BN31" s="110"/>
      <c r="BO31" s="110"/>
      <c r="BP31" s="110"/>
      <c r="BQ31" s="110"/>
      <c r="BR31" s="110"/>
      <c r="BS31" s="110"/>
      <c r="BT31" s="110"/>
      <c r="BU31" s="110"/>
      <c r="BV31" s="110"/>
      <c r="BW31" s="110"/>
      <c r="BX31" s="110"/>
      <c r="BY31" s="110"/>
      <c r="BZ31" s="110">
        <f>データ!AB7</f>
        <v>250.4</v>
      </c>
      <c r="CA31" s="110"/>
      <c r="CB31" s="110"/>
      <c r="CC31" s="110"/>
      <c r="CD31" s="110"/>
      <c r="CE31" s="110"/>
      <c r="CF31" s="110"/>
      <c r="CG31" s="110"/>
      <c r="CH31" s="110"/>
      <c r="CI31" s="110"/>
      <c r="CJ31" s="110"/>
      <c r="CK31" s="110"/>
      <c r="CL31" s="110"/>
      <c r="CM31" s="110"/>
      <c r="CN31" s="110"/>
      <c r="CO31" s="110"/>
      <c r="CP31" s="110"/>
      <c r="CQ31" s="110"/>
      <c r="CR31" s="110"/>
      <c r="CS31" s="110">
        <f>データ!AC7</f>
        <v>298.89999999999998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168.7</v>
      </c>
      <c r="JD31" s="81"/>
      <c r="JE31" s="81"/>
      <c r="JF31" s="81"/>
      <c r="JG31" s="81"/>
      <c r="JH31" s="81"/>
      <c r="JI31" s="81"/>
      <c r="JJ31" s="81"/>
      <c r="JK31" s="81"/>
      <c r="JL31" s="81"/>
      <c r="JM31" s="81"/>
      <c r="JN31" s="81"/>
      <c r="JO31" s="81"/>
      <c r="JP31" s="81"/>
      <c r="JQ31" s="81"/>
      <c r="JR31" s="81"/>
      <c r="JS31" s="81"/>
      <c r="JT31" s="81"/>
      <c r="JU31" s="82"/>
      <c r="JV31" s="80">
        <f>データ!DL7</f>
        <v>170.7</v>
      </c>
      <c r="JW31" s="81"/>
      <c r="JX31" s="81"/>
      <c r="JY31" s="81"/>
      <c r="JZ31" s="81"/>
      <c r="KA31" s="81"/>
      <c r="KB31" s="81"/>
      <c r="KC31" s="81"/>
      <c r="KD31" s="81"/>
      <c r="KE31" s="81"/>
      <c r="KF31" s="81"/>
      <c r="KG31" s="81"/>
      <c r="KH31" s="81"/>
      <c r="KI31" s="81"/>
      <c r="KJ31" s="81"/>
      <c r="KK31" s="81"/>
      <c r="KL31" s="81"/>
      <c r="KM31" s="81"/>
      <c r="KN31" s="82"/>
      <c r="KO31" s="80">
        <f>データ!DM7</f>
        <v>177.2</v>
      </c>
      <c r="KP31" s="81"/>
      <c r="KQ31" s="81"/>
      <c r="KR31" s="81"/>
      <c r="KS31" s="81"/>
      <c r="KT31" s="81"/>
      <c r="KU31" s="81"/>
      <c r="KV31" s="81"/>
      <c r="KW31" s="81"/>
      <c r="KX31" s="81"/>
      <c r="KY31" s="81"/>
      <c r="KZ31" s="81"/>
      <c r="LA31" s="81"/>
      <c r="LB31" s="81"/>
      <c r="LC31" s="81"/>
      <c r="LD31" s="81"/>
      <c r="LE31" s="81"/>
      <c r="LF31" s="81"/>
      <c r="LG31" s="82"/>
      <c r="LH31" s="80">
        <f>データ!DN7</f>
        <v>172</v>
      </c>
      <c r="LI31" s="81"/>
      <c r="LJ31" s="81"/>
      <c r="LK31" s="81"/>
      <c r="LL31" s="81"/>
      <c r="LM31" s="81"/>
      <c r="LN31" s="81"/>
      <c r="LO31" s="81"/>
      <c r="LP31" s="81"/>
      <c r="LQ31" s="81"/>
      <c r="LR31" s="81"/>
      <c r="LS31" s="81"/>
      <c r="LT31" s="81"/>
      <c r="LU31" s="81"/>
      <c r="LV31" s="81"/>
      <c r="LW31" s="81"/>
      <c r="LX31" s="81"/>
      <c r="LY31" s="81"/>
      <c r="LZ31" s="82"/>
      <c r="MA31" s="80">
        <f>データ!DO7</f>
        <v>166.3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147</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57.9</v>
      </c>
      <c r="EM52" s="110"/>
      <c r="EN52" s="110"/>
      <c r="EO52" s="110"/>
      <c r="EP52" s="110"/>
      <c r="EQ52" s="110"/>
      <c r="ER52" s="110"/>
      <c r="ES52" s="110"/>
      <c r="ET52" s="110"/>
      <c r="EU52" s="110"/>
      <c r="EV52" s="110"/>
      <c r="EW52" s="110"/>
      <c r="EX52" s="110"/>
      <c r="EY52" s="110"/>
      <c r="EZ52" s="110"/>
      <c r="FA52" s="110"/>
      <c r="FB52" s="110"/>
      <c r="FC52" s="110"/>
      <c r="FD52" s="110"/>
      <c r="FE52" s="110">
        <f>データ!BG7</f>
        <v>59.4</v>
      </c>
      <c r="FF52" s="110"/>
      <c r="FG52" s="110"/>
      <c r="FH52" s="110"/>
      <c r="FI52" s="110"/>
      <c r="FJ52" s="110"/>
      <c r="FK52" s="110"/>
      <c r="FL52" s="110"/>
      <c r="FM52" s="110"/>
      <c r="FN52" s="110"/>
      <c r="FO52" s="110"/>
      <c r="FP52" s="110"/>
      <c r="FQ52" s="110"/>
      <c r="FR52" s="110"/>
      <c r="FS52" s="110"/>
      <c r="FT52" s="110"/>
      <c r="FU52" s="110"/>
      <c r="FV52" s="110"/>
      <c r="FW52" s="110"/>
      <c r="FX52" s="110">
        <f>データ!BH7</f>
        <v>59.1</v>
      </c>
      <c r="FY52" s="110"/>
      <c r="FZ52" s="110"/>
      <c r="GA52" s="110"/>
      <c r="GB52" s="110"/>
      <c r="GC52" s="110"/>
      <c r="GD52" s="110"/>
      <c r="GE52" s="110"/>
      <c r="GF52" s="110"/>
      <c r="GG52" s="110"/>
      <c r="GH52" s="110"/>
      <c r="GI52" s="110"/>
      <c r="GJ52" s="110"/>
      <c r="GK52" s="110"/>
      <c r="GL52" s="110"/>
      <c r="GM52" s="110"/>
      <c r="GN52" s="110"/>
      <c r="GO52" s="110"/>
      <c r="GP52" s="110"/>
      <c r="GQ52" s="110">
        <f>データ!BI7</f>
        <v>59.9</v>
      </c>
      <c r="GR52" s="110"/>
      <c r="GS52" s="110"/>
      <c r="GT52" s="110"/>
      <c r="GU52" s="110"/>
      <c r="GV52" s="110"/>
      <c r="GW52" s="110"/>
      <c r="GX52" s="110"/>
      <c r="GY52" s="110"/>
      <c r="GZ52" s="110"/>
      <c r="HA52" s="110"/>
      <c r="HB52" s="110"/>
      <c r="HC52" s="110"/>
      <c r="HD52" s="110"/>
      <c r="HE52" s="110"/>
      <c r="HF52" s="110"/>
      <c r="HG52" s="110"/>
      <c r="HH52" s="110"/>
      <c r="HI52" s="110"/>
      <c r="HJ52" s="110">
        <f>データ!BJ7</f>
        <v>66.400000000000006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66000</v>
      </c>
      <c r="JD52" s="109"/>
      <c r="JE52" s="109"/>
      <c r="JF52" s="109"/>
      <c r="JG52" s="109"/>
      <c r="JH52" s="109"/>
      <c r="JI52" s="109"/>
      <c r="JJ52" s="109"/>
      <c r="JK52" s="109"/>
      <c r="JL52" s="109"/>
      <c r="JM52" s="109"/>
      <c r="JN52" s="109"/>
      <c r="JO52" s="109"/>
      <c r="JP52" s="109"/>
      <c r="JQ52" s="109"/>
      <c r="JR52" s="109"/>
      <c r="JS52" s="109"/>
      <c r="JT52" s="109"/>
      <c r="JU52" s="109"/>
      <c r="JV52" s="109">
        <f>データ!BR7</f>
        <v>69524</v>
      </c>
      <c r="JW52" s="109"/>
      <c r="JX52" s="109"/>
      <c r="JY52" s="109"/>
      <c r="JZ52" s="109"/>
      <c r="KA52" s="109"/>
      <c r="KB52" s="109"/>
      <c r="KC52" s="109"/>
      <c r="KD52" s="109"/>
      <c r="KE52" s="109"/>
      <c r="KF52" s="109"/>
      <c r="KG52" s="109"/>
      <c r="KH52" s="109"/>
      <c r="KI52" s="109"/>
      <c r="KJ52" s="109"/>
      <c r="KK52" s="109"/>
      <c r="KL52" s="109"/>
      <c r="KM52" s="109"/>
      <c r="KN52" s="109"/>
      <c r="KO52" s="109">
        <f>データ!BS7</f>
        <v>71210</v>
      </c>
      <c r="KP52" s="109"/>
      <c r="KQ52" s="109"/>
      <c r="KR52" s="109"/>
      <c r="KS52" s="109"/>
      <c r="KT52" s="109"/>
      <c r="KU52" s="109"/>
      <c r="KV52" s="109"/>
      <c r="KW52" s="109"/>
      <c r="KX52" s="109"/>
      <c r="KY52" s="109"/>
      <c r="KZ52" s="109"/>
      <c r="LA52" s="109"/>
      <c r="LB52" s="109"/>
      <c r="LC52" s="109"/>
      <c r="LD52" s="109"/>
      <c r="LE52" s="109"/>
      <c r="LF52" s="109"/>
      <c r="LG52" s="109"/>
      <c r="LH52" s="109">
        <f>データ!BT7</f>
        <v>70800</v>
      </c>
      <c r="LI52" s="109"/>
      <c r="LJ52" s="109"/>
      <c r="LK52" s="109"/>
      <c r="LL52" s="109"/>
      <c r="LM52" s="109"/>
      <c r="LN52" s="109"/>
      <c r="LO52" s="109"/>
      <c r="LP52" s="109"/>
      <c r="LQ52" s="109"/>
      <c r="LR52" s="109"/>
      <c r="LS52" s="109"/>
      <c r="LT52" s="109"/>
      <c r="LU52" s="109"/>
      <c r="LV52" s="109"/>
      <c r="LW52" s="109"/>
      <c r="LX52" s="109"/>
      <c r="LY52" s="109"/>
      <c r="LZ52" s="109"/>
      <c r="MA52" s="109">
        <f>データ!BU7</f>
        <v>75900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637720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8790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z1YsrL7/r7kFy6/wiVDu/Ld1GPH3DM8jZaOvOBVUh76YDB+fuTnKRtrZtrm49EzZXLW9/wIv5lc7AwCTUKxCg==" saltValue="BH8MJOj0LuK8rUZjS+3cy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111</v>
      </c>
      <c r="AM5" s="59" t="s">
        <v>112</v>
      </c>
      <c r="AN5" s="59" t="s">
        <v>113</v>
      </c>
      <c r="AO5" s="59" t="s">
        <v>104</v>
      </c>
      <c r="AP5" s="59" t="s">
        <v>105</v>
      </c>
      <c r="AQ5" s="59" t="s">
        <v>106</v>
      </c>
      <c r="AR5" s="59" t="s">
        <v>107</v>
      </c>
      <c r="AS5" s="59" t="s">
        <v>108</v>
      </c>
      <c r="AT5" s="59" t="s">
        <v>109</v>
      </c>
      <c r="AU5" s="59" t="s">
        <v>114</v>
      </c>
      <c r="AV5" s="59" t="s">
        <v>100</v>
      </c>
      <c r="AW5" s="59" t="s">
        <v>115</v>
      </c>
      <c r="AX5" s="59" t="s">
        <v>112</v>
      </c>
      <c r="AY5" s="59" t="s">
        <v>116</v>
      </c>
      <c r="AZ5" s="59" t="s">
        <v>104</v>
      </c>
      <c r="BA5" s="59" t="s">
        <v>105</v>
      </c>
      <c r="BB5" s="59" t="s">
        <v>106</v>
      </c>
      <c r="BC5" s="59" t="s">
        <v>107</v>
      </c>
      <c r="BD5" s="59" t="s">
        <v>108</v>
      </c>
      <c r="BE5" s="59" t="s">
        <v>109</v>
      </c>
      <c r="BF5" s="59" t="s">
        <v>117</v>
      </c>
      <c r="BG5" s="59" t="s">
        <v>110</v>
      </c>
      <c r="BH5" s="59" t="s">
        <v>111</v>
      </c>
      <c r="BI5" s="59" t="s">
        <v>102</v>
      </c>
      <c r="BJ5" s="59" t="s">
        <v>118</v>
      </c>
      <c r="BK5" s="59" t="s">
        <v>104</v>
      </c>
      <c r="BL5" s="59" t="s">
        <v>105</v>
      </c>
      <c r="BM5" s="59" t="s">
        <v>106</v>
      </c>
      <c r="BN5" s="59" t="s">
        <v>107</v>
      </c>
      <c r="BO5" s="59" t="s">
        <v>108</v>
      </c>
      <c r="BP5" s="59" t="s">
        <v>109</v>
      </c>
      <c r="BQ5" s="59" t="s">
        <v>117</v>
      </c>
      <c r="BR5" s="59" t="s">
        <v>100</v>
      </c>
      <c r="BS5" s="59" t="s">
        <v>119</v>
      </c>
      <c r="BT5" s="59" t="s">
        <v>112</v>
      </c>
      <c r="BU5" s="59" t="s">
        <v>103</v>
      </c>
      <c r="BV5" s="59" t="s">
        <v>104</v>
      </c>
      <c r="BW5" s="59" t="s">
        <v>105</v>
      </c>
      <c r="BX5" s="59" t="s">
        <v>106</v>
      </c>
      <c r="BY5" s="59" t="s">
        <v>107</v>
      </c>
      <c r="BZ5" s="59" t="s">
        <v>108</v>
      </c>
      <c r="CA5" s="59" t="s">
        <v>109</v>
      </c>
      <c r="CB5" s="59" t="s">
        <v>117</v>
      </c>
      <c r="CC5" s="59" t="s">
        <v>110</v>
      </c>
      <c r="CD5" s="59" t="s">
        <v>115</v>
      </c>
      <c r="CE5" s="59" t="s">
        <v>120</v>
      </c>
      <c r="CF5" s="59" t="s">
        <v>103</v>
      </c>
      <c r="CG5" s="59" t="s">
        <v>104</v>
      </c>
      <c r="CH5" s="59" t="s">
        <v>105</v>
      </c>
      <c r="CI5" s="59" t="s">
        <v>106</v>
      </c>
      <c r="CJ5" s="59" t="s">
        <v>107</v>
      </c>
      <c r="CK5" s="59" t="s">
        <v>108</v>
      </c>
      <c r="CL5" s="59" t="s">
        <v>109</v>
      </c>
      <c r="CM5" s="151"/>
      <c r="CN5" s="151"/>
      <c r="CO5" s="59" t="s">
        <v>117</v>
      </c>
      <c r="CP5" s="59" t="s">
        <v>110</v>
      </c>
      <c r="CQ5" s="59" t="s">
        <v>115</v>
      </c>
      <c r="CR5" s="59" t="s">
        <v>112</v>
      </c>
      <c r="CS5" s="59" t="s">
        <v>103</v>
      </c>
      <c r="CT5" s="59" t="s">
        <v>104</v>
      </c>
      <c r="CU5" s="59" t="s">
        <v>105</v>
      </c>
      <c r="CV5" s="59" t="s">
        <v>106</v>
      </c>
      <c r="CW5" s="59" t="s">
        <v>107</v>
      </c>
      <c r="CX5" s="59" t="s">
        <v>108</v>
      </c>
      <c r="CY5" s="59" t="s">
        <v>109</v>
      </c>
      <c r="CZ5" s="59" t="s">
        <v>99</v>
      </c>
      <c r="DA5" s="59" t="s">
        <v>100</v>
      </c>
      <c r="DB5" s="59" t="s">
        <v>119</v>
      </c>
      <c r="DC5" s="59" t="s">
        <v>102</v>
      </c>
      <c r="DD5" s="59" t="s">
        <v>118</v>
      </c>
      <c r="DE5" s="59" t="s">
        <v>104</v>
      </c>
      <c r="DF5" s="59" t="s">
        <v>105</v>
      </c>
      <c r="DG5" s="59" t="s">
        <v>106</v>
      </c>
      <c r="DH5" s="59" t="s">
        <v>107</v>
      </c>
      <c r="DI5" s="59" t="s">
        <v>108</v>
      </c>
      <c r="DJ5" s="59" t="s">
        <v>44</v>
      </c>
      <c r="DK5" s="59" t="s">
        <v>99</v>
      </c>
      <c r="DL5" s="59" t="s">
        <v>121</v>
      </c>
      <c r="DM5" s="59" t="s">
        <v>119</v>
      </c>
      <c r="DN5" s="59" t="s">
        <v>122</v>
      </c>
      <c r="DO5" s="59" t="s">
        <v>103</v>
      </c>
      <c r="DP5" s="59" t="s">
        <v>104</v>
      </c>
      <c r="DQ5" s="59" t="s">
        <v>105</v>
      </c>
      <c r="DR5" s="59" t="s">
        <v>106</v>
      </c>
      <c r="DS5" s="59" t="s">
        <v>107</v>
      </c>
      <c r="DT5" s="59" t="s">
        <v>108</v>
      </c>
      <c r="DU5" s="59" t="s">
        <v>109</v>
      </c>
    </row>
    <row r="6" spans="1:125" s="66" customFormat="1" x14ac:dyDescent="0.15">
      <c r="A6" s="49" t="s">
        <v>123</v>
      </c>
      <c r="B6" s="60">
        <f>B8</f>
        <v>2017</v>
      </c>
      <c r="C6" s="60">
        <f t="shared" ref="C6:X6" si="1">C8</f>
        <v>232254</v>
      </c>
      <c r="D6" s="60">
        <f t="shared" si="1"/>
        <v>47</v>
      </c>
      <c r="E6" s="60">
        <f t="shared" si="1"/>
        <v>14</v>
      </c>
      <c r="F6" s="60">
        <f t="shared" si="1"/>
        <v>0</v>
      </c>
      <c r="G6" s="60">
        <f t="shared" si="1"/>
        <v>1</v>
      </c>
      <c r="H6" s="60" t="str">
        <f>SUBSTITUTE(H8,"　","")</f>
        <v>愛知県知立市</v>
      </c>
      <c r="I6" s="60" t="str">
        <f t="shared" si="1"/>
        <v>知立市駅前駐車場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32</v>
      </c>
      <c r="S6" s="62" t="str">
        <f t="shared" si="1"/>
        <v>駅</v>
      </c>
      <c r="T6" s="62" t="str">
        <f t="shared" si="1"/>
        <v>無</v>
      </c>
      <c r="U6" s="63">
        <f t="shared" si="1"/>
        <v>5100</v>
      </c>
      <c r="V6" s="63">
        <f t="shared" si="1"/>
        <v>246</v>
      </c>
      <c r="W6" s="63">
        <f t="shared" si="1"/>
        <v>150</v>
      </c>
      <c r="X6" s="62" t="str">
        <f t="shared" si="1"/>
        <v>利用料金制</v>
      </c>
      <c r="Y6" s="64">
        <f>IF(Y8="-",NA(),Y8)</f>
        <v>237.5</v>
      </c>
      <c r="Z6" s="64">
        <f t="shared" ref="Z6:AH6" si="2">IF(Z8="-",NA(),Z8)</f>
        <v>246.3</v>
      </c>
      <c r="AA6" s="64">
        <f t="shared" si="2"/>
        <v>244.7</v>
      </c>
      <c r="AB6" s="64">
        <f t="shared" si="2"/>
        <v>250.4</v>
      </c>
      <c r="AC6" s="64">
        <f t="shared" si="2"/>
        <v>298.89999999999998</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57.9</v>
      </c>
      <c r="BG6" s="64">
        <f t="shared" ref="BG6:BO6" si="5">IF(BG8="-",NA(),BG8)</f>
        <v>59.4</v>
      </c>
      <c r="BH6" s="64">
        <f t="shared" si="5"/>
        <v>59.1</v>
      </c>
      <c r="BI6" s="64">
        <f t="shared" si="5"/>
        <v>59.9</v>
      </c>
      <c r="BJ6" s="64">
        <f t="shared" si="5"/>
        <v>66.400000000000006</v>
      </c>
      <c r="BK6" s="64">
        <f t="shared" si="5"/>
        <v>28.1</v>
      </c>
      <c r="BL6" s="64">
        <f t="shared" si="5"/>
        <v>33.6</v>
      </c>
      <c r="BM6" s="64">
        <f t="shared" si="5"/>
        <v>33.200000000000003</v>
      </c>
      <c r="BN6" s="64">
        <f t="shared" si="5"/>
        <v>29.6</v>
      </c>
      <c r="BO6" s="64">
        <f t="shared" si="5"/>
        <v>29.2</v>
      </c>
      <c r="BP6" s="61" t="str">
        <f>IF(BP8="-","",IF(BP8="-","【-】","【"&amp;SUBSTITUTE(TEXT(BP8,"#,##0.0"),"-","△")&amp;"】"))</f>
        <v>【26.4】</v>
      </c>
      <c r="BQ6" s="65">
        <f>IF(BQ8="-",NA(),BQ8)</f>
        <v>66000</v>
      </c>
      <c r="BR6" s="65">
        <f t="shared" ref="BR6:BZ6" si="6">IF(BR8="-",NA(),BR8)</f>
        <v>69524</v>
      </c>
      <c r="BS6" s="65">
        <f t="shared" si="6"/>
        <v>71210</v>
      </c>
      <c r="BT6" s="65">
        <f t="shared" si="6"/>
        <v>70800</v>
      </c>
      <c r="BU6" s="65">
        <f t="shared" si="6"/>
        <v>75900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124</v>
      </c>
      <c r="CM6" s="63">
        <f t="shared" ref="CM6:CN6" si="7">CM8</f>
        <v>637720</v>
      </c>
      <c r="CN6" s="63">
        <f t="shared" si="7"/>
        <v>8790</v>
      </c>
      <c r="CO6" s="64"/>
      <c r="CP6" s="64"/>
      <c r="CQ6" s="64"/>
      <c r="CR6" s="64"/>
      <c r="CS6" s="64"/>
      <c r="CT6" s="64"/>
      <c r="CU6" s="64"/>
      <c r="CV6" s="64"/>
      <c r="CW6" s="64"/>
      <c r="CX6" s="64"/>
      <c r="CY6" s="61" t="s">
        <v>125</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168.7</v>
      </c>
      <c r="DL6" s="64">
        <f t="shared" ref="DL6:DT6" si="9">IF(DL8="-",NA(),DL8)</f>
        <v>170.7</v>
      </c>
      <c r="DM6" s="64">
        <f t="shared" si="9"/>
        <v>177.2</v>
      </c>
      <c r="DN6" s="64">
        <f t="shared" si="9"/>
        <v>172</v>
      </c>
      <c r="DO6" s="64">
        <f t="shared" si="9"/>
        <v>166.3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126</v>
      </c>
      <c r="B7" s="60">
        <f t="shared" ref="B7:X7" si="10">B8</f>
        <v>2017</v>
      </c>
      <c r="C7" s="60">
        <f t="shared" si="10"/>
        <v>232254</v>
      </c>
      <c r="D7" s="60">
        <f t="shared" si="10"/>
        <v>47</v>
      </c>
      <c r="E7" s="60">
        <f t="shared" si="10"/>
        <v>14</v>
      </c>
      <c r="F7" s="60">
        <f t="shared" si="10"/>
        <v>0</v>
      </c>
      <c r="G7" s="60">
        <f t="shared" si="10"/>
        <v>1</v>
      </c>
      <c r="H7" s="60" t="str">
        <f t="shared" si="10"/>
        <v>愛知県　知立市</v>
      </c>
      <c r="I7" s="60" t="str">
        <f t="shared" si="10"/>
        <v>知立市駅前駐車場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32</v>
      </c>
      <c r="S7" s="62" t="str">
        <f t="shared" si="10"/>
        <v>駅</v>
      </c>
      <c r="T7" s="62" t="str">
        <f t="shared" si="10"/>
        <v>無</v>
      </c>
      <c r="U7" s="63">
        <f t="shared" si="10"/>
        <v>5100</v>
      </c>
      <c r="V7" s="63">
        <f t="shared" si="10"/>
        <v>246</v>
      </c>
      <c r="W7" s="63">
        <f t="shared" si="10"/>
        <v>150</v>
      </c>
      <c r="X7" s="62" t="str">
        <f t="shared" si="10"/>
        <v>利用料金制</v>
      </c>
      <c r="Y7" s="64">
        <f>Y8</f>
        <v>237.5</v>
      </c>
      <c r="Z7" s="64">
        <f t="shared" ref="Z7:AH7" si="11">Z8</f>
        <v>246.3</v>
      </c>
      <c r="AA7" s="64">
        <f t="shared" si="11"/>
        <v>244.7</v>
      </c>
      <c r="AB7" s="64">
        <f t="shared" si="11"/>
        <v>250.4</v>
      </c>
      <c r="AC7" s="64">
        <f t="shared" si="11"/>
        <v>298.89999999999998</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57.9</v>
      </c>
      <c r="BG7" s="64">
        <f t="shared" ref="BG7:BO7" si="14">BG8</f>
        <v>59.4</v>
      </c>
      <c r="BH7" s="64">
        <f t="shared" si="14"/>
        <v>59.1</v>
      </c>
      <c r="BI7" s="64">
        <f t="shared" si="14"/>
        <v>59.9</v>
      </c>
      <c r="BJ7" s="64">
        <f t="shared" si="14"/>
        <v>66.400000000000006</v>
      </c>
      <c r="BK7" s="64">
        <f t="shared" si="14"/>
        <v>28.1</v>
      </c>
      <c r="BL7" s="64">
        <f t="shared" si="14"/>
        <v>33.6</v>
      </c>
      <c r="BM7" s="64">
        <f t="shared" si="14"/>
        <v>33.200000000000003</v>
      </c>
      <c r="BN7" s="64">
        <f t="shared" si="14"/>
        <v>29.6</v>
      </c>
      <c r="BO7" s="64">
        <f t="shared" si="14"/>
        <v>29.2</v>
      </c>
      <c r="BP7" s="61"/>
      <c r="BQ7" s="65">
        <f>BQ8</f>
        <v>66000</v>
      </c>
      <c r="BR7" s="65">
        <f t="shared" ref="BR7:BZ7" si="15">BR8</f>
        <v>69524</v>
      </c>
      <c r="BS7" s="65">
        <f t="shared" si="15"/>
        <v>71210</v>
      </c>
      <c r="BT7" s="65">
        <f t="shared" si="15"/>
        <v>70800</v>
      </c>
      <c r="BU7" s="65">
        <f t="shared" si="15"/>
        <v>75900</v>
      </c>
      <c r="BV7" s="65">
        <f t="shared" si="15"/>
        <v>39173</v>
      </c>
      <c r="BW7" s="65">
        <f t="shared" si="15"/>
        <v>44860</v>
      </c>
      <c r="BX7" s="65">
        <f t="shared" si="15"/>
        <v>37496</v>
      </c>
      <c r="BY7" s="65">
        <f t="shared" si="15"/>
        <v>31888</v>
      </c>
      <c r="BZ7" s="65">
        <f t="shared" si="15"/>
        <v>13314</v>
      </c>
      <c r="CA7" s="63"/>
      <c r="CB7" s="64" t="s">
        <v>127</v>
      </c>
      <c r="CC7" s="64" t="s">
        <v>127</v>
      </c>
      <c r="CD7" s="64" t="s">
        <v>127</v>
      </c>
      <c r="CE7" s="64" t="s">
        <v>127</v>
      </c>
      <c r="CF7" s="64" t="s">
        <v>127</v>
      </c>
      <c r="CG7" s="64" t="s">
        <v>127</v>
      </c>
      <c r="CH7" s="64" t="s">
        <v>127</v>
      </c>
      <c r="CI7" s="64" t="s">
        <v>127</v>
      </c>
      <c r="CJ7" s="64" t="s">
        <v>127</v>
      </c>
      <c r="CK7" s="64" t="s">
        <v>124</v>
      </c>
      <c r="CL7" s="61"/>
      <c r="CM7" s="63">
        <f>CM8</f>
        <v>637720</v>
      </c>
      <c r="CN7" s="63">
        <f>CN8</f>
        <v>8790</v>
      </c>
      <c r="CO7" s="64" t="s">
        <v>127</v>
      </c>
      <c r="CP7" s="64" t="s">
        <v>127</v>
      </c>
      <c r="CQ7" s="64" t="s">
        <v>127</v>
      </c>
      <c r="CR7" s="64" t="s">
        <v>127</v>
      </c>
      <c r="CS7" s="64" t="s">
        <v>127</v>
      </c>
      <c r="CT7" s="64" t="s">
        <v>127</v>
      </c>
      <c r="CU7" s="64" t="s">
        <v>127</v>
      </c>
      <c r="CV7" s="64" t="s">
        <v>127</v>
      </c>
      <c r="CW7" s="64" t="s">
        <v>127</v>
      </c>
      <c r="CX7" s="64" t="s">
        <v>125</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168.7</v>
      </c>
      <c r="DL7" s="64">
        <f t="shared" ref="DL7:DT7" si="17">DL8</f>
        <v>170.7</v>
      </c>
      <c r="DM7" s="64">
        <f t="shared" si="17"/>
        <v>177.2</v>
      </c>
      <c r="DN7" s="64">
        <f t="shared" si="17"/>
        <v>172</v>
      </c>
      <c r="DO7" s="64">
        <f t="shared" si="17"/>
        <v>166.3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232254</v>
      </c>
      <c r="D8" s="67">
        <v>47</v>
      </c>
      <c r="E8" s="67">
        <v>14</v>
      </c>
      <c r="F8" s="67">
        <v>0</v>
      </c>
      <c r="G8" s="67">
        <v>1</v>
      </c>
      <c r="H8" s="67" t="s">
        <v>128</v>
      </c>
      <c r="I8" s="67" t="s">
        <v>129</v>
      </c>
      <c r="J8" s="67" t="s">
        <v>130</v>
      </c>
      <c r="K8" s="67" t="s">
        <v>131</v>
      </c>
      <c r="L8" s="67" t="s">
        <v>132</v>
      </c>
      <c r="M8" s="67" t="s">
        <v>133</v>
      </c>
      <c r="N8" s="67" t="s">
        <v>134</v>
      </c>
      <c r="O8" s="68" t="s">
        <v>135</v>
      </c>
      <c r="P8" s="69" t="s">
        <v>136</v>
      </c>
      <c r="Q8" s="69" t="s">
        <v>137</v>
      </c>
      <c r="R8" s="70">
        <v>32</v>
      </c>
      <c r="S8" s="69" t="s">
        <v>138</v>
      </c>
      <c r="T8" s="69" t="s">
        <v>139</v>
      </c>
      <c r="U8" s="70">
        <v>5100</v>
      </c>
      <c r="V8" s="70">
        <v>246</v>
      </c>
      <c r="W8" s="70">
        <v>150</v>
      </c>
      <c r="X8" s="69" t="s">
        <v>140</v>
      </c>
      <c r="Y8" s="71">
        <v>237.5</v>
      </c>
      <c r="Z8" s="71">
        <v>246.3</v>
      </c>
      <c r="AA8" s="71">
        <v>244.7</v>
      </c>
      <c r="AB8" s="71">
        <v>250.4</v>
      </c>
      <c r="AC8" s="71">
        <v>298.89999999999998</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57.9</v>
      </c>
      <c r="BG8" s="71">
        <v>59.4</v>
      </c>
      <c r="BH8" s="71">
        <v>59.1</v>
      </c>
      <c r="BI8" s="71">
        <v>59.9</v>
      </c>
      <c r="BJ8" s="71">
        <v>66.400000000000006</v>
      </c>
      <c r="BK8" s="71">
        <v>28.1</v>
      </c>
      <c r="BL8" s="71">
        <v>33.6</v>
      </c>
      <c r="BM8" s="71">
        <v>33.200000000000003</v>
      </c>
      <c r="BN8" s="71">
        <v>29.6</v>
      </c>
      <c r="BO8" s="71">
        <v>29.2</v>
      </c>
      <c r="BP8" s="68">
        <v>26.4</v>
      </c>
      <c r="BQ8" s="72">
        <v>66000</v>
      </c>
      <c r="BR8" s="72">
        <v>69524</v>
      </c>
      <c r="BS8" s="72">
        <v>71210</v>
      </c>
      <c r="BT8" s="73">
        <v>70800</v>
      </c>
      <c r="BU8" s="73">
        <v>75900</v>
      </c>
      <c r="BV8" s="72">
        <v>39173</v>
      </c>
      <c r="BW8" s="72">
        <v>44860</v>
      </c>
      <c r="BX8" s="72">
        <v>37496</v>
      </c>
      <c r="BY8" s="72">
        <v>31888</v>
      </c>
      <c r="BZ8" s="72">
        <v>13314</v>
      </c>
      <c r="CA8" s="70">
        <v>15069</v>
      </c>
      <c r="CB8" s="71" t="s">
        <v>132</v>
      </c>
      <c r="CC8" s="71" t="s">
        <v>132</v>
      </c>
      <c r="CD8" s="71" t="s">
        <v>132</v>
      </c>
      <c r="CE8" s="71" t="s">
        <v>132</v>
      </c>
      <c r="CF8" s="71" t="s">
        <v>132</v>
      </c>
      <c r="CG8" s="71" t="s">
        <v>132</v>
      </c>
      <c r="CH8" s="71" t="s">
        <v>132</v>
      </c>
      <c r="CI8" s="71" t="s">
        <v>132</v>
      </c>
      <c r="CJ8" s="71" t="s">
        <v>132</v>
      </c>
      <c r="CK8" s="71" t="s">
        <v>132</v>
      </c>
      <c r="CL8" s="68" t="s">
        <v>132</v>
      </c>
      <c r="CM8" s="70">
        <v>637720</v>
      </c>
      <c r="CN8" s="70">
        <v>8790</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328.3</v>
      </c>
      <c r="DF8" s="71">
        <v>254</v>
      </c>
      <c r="DG8" s="71">
        <v>280</v>
      </c>
      <c r="DH8" s="71">
        <v>239.6</v>
      </c>
      <c r="DI8" s="71">
        <v>224.1</v>
      </c>
      <c r="DJ8" s="68">
        <v>120.3</v>
      </c>
      <c r="DK8" s="71">
        <v>168.7</v>
      </c>
      <c r="DL8" s="71">
        <v>170.7</v>
      </c>
      <c r="DM8" s="71">
        <v>177.2</v>
      </c>
      <c r="DN8" s="71">
        <v>172</v>
      </c>
      <c r="DO8" s="71">
        <v>166.3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知立市役所</cp:lastModifiedBy>
  <cp:lastPrinted>2019-01-21T02:32:17Z</cp:lastPrinted>
  <dcterms:created xsi:type="dcterms:W3CDTF">2018-12-07T10:31:32Z</dcterms:created>
  <dcterms:modified xsi:type="dcterms:W3CDTF">2019-02-08T05:46:20Z</dcterms:modified>
  <cp:category/>
</cp:coreProperties>
</file>