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00.102\public$\050000\054000\01庶務係\03 調査報告・資料関係\01 その他調査報告(庁外分）\H30\"/>
    </mc:Choice>
  </mc:AlternateContent>
  <workbookProtection workbookAlgorithmName="SHA-512" workbookHashValue="l2DMRE8yViDNQFIMCJ+LWw8Y1y78lnxJ3/RwfMnjQ+bHswWXvJ+lWkrRZgXW0Lx2UESh9C0Zfgd/guLUfoBMxw==" workbookSaltValue="IbbY7SETXJrE38C3xGuYL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K86" i="4"/>
  <c r="J86" i="4"/>
  <c r="I86" i="4"/>
  <c r="G86" i="4"/>
  <c r="F86" i="4"/>
  <c r="E86" i="4"/>
  <c r="AT10" i="4"/>
  <c r="AL10" i="4"/>
  <c r="W10" i="4"/>
  <c r="I10" i="4"/>
  <c r="BB8" i="4"/>
  <c r="AL8" i="4"/>
  <c r="AD8" i="4"/>
  <c r="P8" i="4"/>
  <c r="I8" i="4"/>
  <c r="B8" i="4"/>
  <c r="C10" i="5" l="1"/>
  <c r="E10" i="5"/>
  <c r="B10" i="5"/>
</calcChain>
</file>

<file path=xl/sharedStrings.xml><?xml version="1.0" encoding="utf-8"?>
<sst xmlns="http://schemas.openxmlformats.org/spreadsheetml/2006/main" count="323" uniqueCount="123">
  <si>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</si>
  <si>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</si>
  <si>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</si>
  <si>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</si>
  <si>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</si>
  <si>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</si>
  <si>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</si>
  <si>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</si>
  <si>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</si>
  <si>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</si>
  <si>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</si>
  <si>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</si>
  <si>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</si>
  <si>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</si>
  <si>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</si>
  <si>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</si>
  <si>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</si>
  <si>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</si>
  <si>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</si>
  <si>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</si>
  <si>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</si>
  <si>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</si>
  <si>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</si>
  <si>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</si>
  <si>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</si>
  <si>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</si>
  <si>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</si>
  <si>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</si>
  <si>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</si>
  <si>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</si>
  <si>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</si>
  <si>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</si>
  <si>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</si>
  <si>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</si>
  <si>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</si>
  <si>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</si>
  <si>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</si>
  <si>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</si>
  <si>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</si>
  <si>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</si>
  <si>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</si>
  <si>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</si>
  <si>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</si>
  <si>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</si>
  <si>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</si>
  <si>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</si>
  <si>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</si>
  <si>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</si>
  <si>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</si>
  <si>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</si>
  <si>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</si>
  <si>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</si>
  <si>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</si>
  <si>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</si>
  <si>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</si>
  <si>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</si>
  <si>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</si>
  <si>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</si>
  <si>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</si>
  <si>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</si>
  <si>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</si>
  <si>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</si>
  <si>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</si>
  <si>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</si>
  <si>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</si>
  <si>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</si>
  <si>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</si>
  <si>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</si>
  <si>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</si>
  <si>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</si>
  <si>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</si>
  <si>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</si>
  <si>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</si>
  <si>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</si>
  <si>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</si>
  <si>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</si>
  <si>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</si>
  <si>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</si>
  <si>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</si>
  <si>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</si>
  <si>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</si>
  <si>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</si>
  <si>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</si>
  <si>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</si>
  <si>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</si>
  <si>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</si>
  <si>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</si>
  <si>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</si>
  <si>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</si>
  <si>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</si>
  <si>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</si>
  <si>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</si>
  <si>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</si>
  <si>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</si>
  <si>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</si>
  <si>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</si>
  <si>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</si>
  <si>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</si>
  <si>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</si>
  <si>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</si>
  <si>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</si>
  <si>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</si>
  <si>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</si>
  <si>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</si>
  <si>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</si>
  <si>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</si>
  <si>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</si>
  <si>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</si>
  <si>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尾張旭市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</si>
  <si>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</si>
  <si>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</si>
  <si>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</si>
  <si>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</si>
  <si>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</si>
  <si>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</si>
  <si>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</si>
  <si>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</si>
  <si>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</si>
  <si>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</si>
  <si>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</si>
  <si>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企業債残高対事業規模比率が高く経費回収率が低いことから、経営改善が必要な状況であるといえます。また、供用開始後30年以上が経過し、今後は老朽化施設の修繕や改築が増加していきます。
この状況に対し、平成30年はストックマネジメント計画の作成、平成30年度から平成31年度にかけて経営戦略の策定を行い、経営の健全化を目指します。</t>
    <rPh sb="0" eb="2">
      <t>キギョウ</t>
    </rPh>
    <rPh sb="2" eb="3">
      <t>サイ</t>
    </rPh>
    <rPh sb="3" eb="5">
      <t>ザンダカ</t>
    </rPh>
    <rPh sb="5" eb="6">
      <t>タイ</t>
    </rPh>
    <rPh sb="50" eb="52">
      <t>キョウヨウ</t>
    </rPh>
    <rPh sb="52" eb="55">
      <t>カイシゴ</t>
    </rPh>
    <rPh sb="57" eb="60">
      <t>ネンイジョウ</t>
    </rPh>
    <rPh sb="61" eb="63">
      <t>ケイカ</t>
    </rPh>
    <rPh sb="65" eb="67">
      <t>コンゴ</t>
    </rPh>
    <rPh sb="68" eb="71">
      <t>ロウキュウカ</t>
    </rPh>
    <rPh sb="71" eb="73">
      <t>シセツ</t>
    </rPh>
    <rPh sb="74" eb="76">
      <t>シュウゼン</t>
    </rPh>
    <rPh sb="77" eb="79">
      <t>カイチク</t>
    </rPh>
    <rPh sb="80" eb="82">
      <t>ゾウカ</t>
    </rPh>
    <rPh sb="92" eb="94">
      <t>ジョウキョウ</t>
    </rPh>
    <rPh sb="95" eb="96">
      <t>タイ</t>
    </rPh>
    <rPh sb="98" eb="100">
      <t>ヘイセイ</t>
    </rPh>
    <rPh sb="102" eb="103">
      <t>ネン</t>
    </rPh>
    <rPh sb="114" eb="116">
      <t>ケイカク</t>
    </rPh>
    <rPh sb="117" eb="119">
      <t>サクセイ</t>
    </rPh>
    <rPh sb="143" eb="145">
      <t>サクテイ</t>
    </rPh>
    <rPh sb="146" eb="147">
      <t>オコナ</t>
    </rPh>
    <rPh sb="149" eb="151">
      <t>ケイエイ</t>
    </rPh>
    <rPh sb="152" eb="155">
      <t>ケンゼンカ</t>
    </rPh>
    <rPh sb="156" eb="158">
      <t>メザ</t>
    </rPh>
    <phoneticPr fontId="4"/>
  </si>
  <si>
    <t>①経常収支比率は100％を越え、類似団体とほぼ同率となっていますが、一般会計からの繰入金に依存しているため、経営の健全化を図る必要があります。
③流動比率が類似団体より低くなっていますが、これは企業債の元金償還が多く、現金保有が少ないため、一時借入金に依存しています。支払能力を高めるための経営改善が必要な状況です。
④企業債残高対事業規模比率が類似団体と比較し高くなっていますが、これは平成37年度を市街化区域の概成年度と位置づけ、面整備と処理場の増設を推進しているためです。今後も適切な借入れと償還を実施しながら、事業の推進に努めていきます。
⑤経費回収率は類似団体より低く100％を下回っていることから汚水処理費を使用料で賄いきれていない状況です。使用料の確保が課題となっています。
⑧水洗化率は類似団体と比較し低くなっていますが、これは汚水管渠整備の増加に伴い、処理区域内人口が大きく増加しており、1年間での水洗化人口の増加を上回っているためです。今後も、供用開始区域内で未水洗化世帯に対し、接続を促進し、水質保全と適切な料金収入確保に努めていきます。</t>
    <rPh sb="1" eb="3">
      <t>ケイジョウ</t>
    </rPh>
    <rPh sb="3" eb="5">
      <t>シュウシ</t>
    </rPh>
    <rPh sb="5" eb="7">
      <t>ヒリツ</t>
    </rPh>
    <rPh sb="13" eb="14">
      <t>コ</t>
    </rPh>
    <rPh sb="16" eb="18">
      <t>ルイジ</t>
    </rPh>
    <rPh sb="18" eb="20">
      <t>ダンタイ</t>
    </rPh>
    <rPh sb="23" eb="25">
      <t>ドウリツ</t>
    </rPh>
    <rPh sb="34" eb="36">
      <t>イッパン</t>
    </rPh>
    <rPh sb="36" eb="38">
      <t>カイケイ</t>
    </rPh>
    <rPh sb="41" eb="43">
      <t>クリイレ</t>
    </rPh>
    <rPh sb="43" eb="44">
      <t>キン</t>
    </rPh>
    <rPh sb="45" eb="47">
      <t>イゾン</t>
    </rPh>
    <rPh sb="54" eb="56">
      <t>ケイエイ</t>
    </rPh>
    <rPh sb="57" eb="60">
      <t>ケンゼンカ</t>
    </rPh>
    <rPh sb="61" eb="62">
      <t>ハカ</t>
    </rPh>
    <rPh sb="63" eb="65">
      <t>ヒツヨウ</t>
    </rPh>
    <rPh sb="73" eb="75">
      <t>リュウドウ</t>
    </rPh>
    <rPh sb="75" eb="77">
      <t>ヒリツ</t>
    </rPh>
    <rPh sb="78" eb="80">
      <t>ルイジ</t>
    </rPh>
    <rPh sb="80" eb="82">
      <t>ダンタイ</t>
    </rPh>
    <rPh sb="84" eb="85">
      <t>ヒク</t>
    </rPh>
    <rPh sb="97" eb="99">
      <t>キギョウ</t>
    </rPh>
    <rPh sb="99" eb="100">
      <t>サイ</t>
    </rPh>
    <rPh sb="101" eb="103">
      <t>ガンキン</t>
    </rPh>
    <rPh sb="103" eb="105">
      <t>ショウカン</t>
    </rPh>
    <rPh sb="106" eb="107">
      <t>オオ</t>
    </rPh>
    <rPh sb="109" eb="111">
      <t>ゲンキン</t>
    </rPh>
    <rPh sb="111" eb="113">
      <t>ホユウ</t>
    </rPh>
    <rPh sb="114" eb="115">
      <t>スク</t>
    </rPh>
    <rPh sb="120" eb="122">
      <t>イチジ</t>
    </rPh>
    <rPh sb="122" eb="124">
      <t>カリイレ</t>
    </rPh>
    <rPh sb="124" eb="125">
      <t>キン</t>
    </rPh>
    <rPh sb="126" eb="128">
      <t>イゾン</t>
    </rPh>
    <rPh sb="134" eb="136">
      <t>シハライ</t>
    </rPh>
    <rPh sb="136" eb="138">
      <t>ノウリョク</t>
    </rPh>
    <rPh sb="139" eb="140">
      <t>タカ</t>
    </rPh>
    <rPh sb="145" eb="147">
      <t>ケイエイ</t>
    </rPh>
    <rPh sb="147" eb="149">
      <t>カイゼン</t>
    </rPh>
    <rPh sb="150" eb="152">
      <t>ヒツヨウ</t>
    </rPh>
    <rPh sb="153" eb="155">
      <t>ジョウキョウ</t>
    </rPh>
    <rPh sb="160" eb="162">
      <t>キギョウ</t>
    </rPh>
    <rPh sb="162" eb="163">
      <t>サイ</t>
    </rPh>
    <rPh sb="163" eb="165">
      <t>ザンダカ</t>
    </rPh>
    <rPh sb="165" eb="166">
      <t>タイ</t>
    </rPh>
    <rPh sb="166" eb="168">
      <t>ジギョウ</t>
    </rPh>
    <rPh sb="168" eb="170">
      <t>キボ</t>
    </rPh>
    <rPh sb="170" eb="172">
      <t>ヒリツ</t>
    </rPh>
    <rPh sb="173" eb="175">
      <t>ルイジ</t>
    </rPh>
    <rPh sb="175" eb="177">
      <t>ダンタイ</t>
    </rPh>
    <rPh sb="178" eb="180">
      <t>ヒカク</t>
    </rPh>
    <rPh sb="181" eb="182">
      <t>タカ</t>
    </rPh>
    <rPh sb="194" eb="196">
      <t>ヘイセイ</t>
    </rPh>
    <rPh sb="198" eb="199">
      <t>ネン</t>
    </rPh>
    <rPh sb="199" eb="200">
      <t>ド</t>
    </rPh>
    <rPh sb="201" eb="204">
      <t>シガイカ</t>
    </rPh>
    <rPh sb="204" eb="206">
      <t>クイキ</t>
    </rPh>
    <rPh sb="207" eb="208">
      <t>ガイ</t>
    </rPh>
    <rPh sb="208" eb="209">
      <t>ナ</t>
    </rPh>
    <rPh sb="209" eb="211">
      <t>ネンド</t>
    </rPh>
    <rPh sb="212" eb="214">
      <t>イチ</t>
    </rPh>
    <rPh sb="217" eb="218">
      <t>メン</t>
    </rPh>
    <rPh sb="218" eb="220">
      <t>セイビ</t>
    </rPh>
    <rPh sb="221" eb="224">
      <t>ショリジョウ</t>
    </rPh>
    <rPh sb="225" eb="227">
      <t>ゾウセツ</t>
    </rPh>
    <rPh sb="228" eb="230">
      <t>スイシン</t>
    </rPh>
    <rPh sb="275" eb="277">
      <t>ケイヒ</t>
    </rPh>
    <rPh sb="277" eb="279">
      <t>カイシュウ</t>
    </rPh>
    <rPh sb="279" eb="280">
      <t>リツ</t>
    </rPh>
    <rPh sb="281" eb="283">
      <t>ルイジ</t>
    </rPh>
    <rPh sb="283" eb="285">
      <t>ダンタイ</t>
    </rPh>
    <rPh sb="287" eb="288">
      <t>ヒク</t>
    </rPh>
    <rPh sb="294" eb="296">
      <t>シタマワ</t>
    </rPh>
    <rPh sb="304" eb="306">
      <t>オスイ</t>
    </rPh>
    <rPh sb="306" eb="308">
      <t>ショリ</t>
    </rPh>
    <rPh sb="308" eb="309">
      <t>ヒ</t>
    </rPh>
    <rPh sb="310" eb="313">
      <t>シヨウリョウ</t>
    </rPh>
    <rPh sb="314" eb="315">
      <t>マカナ</t>
    </rPh>
    <rPh sb="322" eb="324">
      <t>ジョウキョウ</t>
    </rPh>
    <rPh sb="331" eb="333">
      <t>カクホ</t>
    </rPh>
    <rPh sb="334" eb="336">
      <t>カダイ</t>
    </rPh>
    <rPh sb="346" eb="349">
      <t>スイセンカ</t>
    </rPh>
    <rPh sb="349" eb="350">
      <t>リツ</t>
    </rPh>
    <rPh sb="351" eb="353">
      <t>ルイジ</t>
    </rPh>
    <rPh sb="353" eb="355">
      <t>ダンタイ</t>
    </rPh>
    <rPh sb="356" eb="358">
      <t>ヒカク</t>
    </rPh>
    <rPh sb="359" eb="360">
      <t>ヒク</t>
    </rPh>
    <rPh sb="428" eb="430">
      <t>コンゴ</t>
    </rPh>
    <phoneticPr fontId="4"/>
  </si>
  <si>
    <t>②管渠老朽化率が0％、③管渠改善率が類似団体と比較し低いのは、、昭和61年に供用開始しており、布設から50年を超過する管渠がないためです。その中で、比較的老朽化の進んでいる受贈された民間開発の管渠を中心に修繕、改良、更新を適宜実施しています。今後も、年数や重要性を考慮し、適正に管理を進めていきます。</t>
    <rPh sb="1" eb="2">
      <t>カン</t>
    </rPh>
    <rPh sb="2" eb="3">
      <t>キョ</t>
    </rPh>
    <rPh sb="3" eb="6">
      <t>ロウキュウカ</t>
    </rPh>
    <rPh sb="6" eb="7">
      <t>リツ</t>
    </rPh>
    <rPh sb="18" eb="20">
      <t>ルイジ</t>
    </rPh>
    <rPh sb="20" eb="22">
      <t>ダンタイ</t>
    </rPh>
    <rPh sb="23" eb="25">
      <t>ヒカク</t>
    </rPh>
    <rPh sb="26" eb="27">
      <t>ヒク</t>
    </rPh>
    <rPh sb="71" eb="72">
      <t>ナカ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</si>
</sst>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0.11</c:v>
                </c:pt>
              </c:numCache>
            </c:numRef>
          </c:val>
          <c:extLst>
            <c:ext xmlns:c16="http://schemas.microsoft.com/office/drawing/2014/chart" uri="{C3380CC4-5D6E-409C-BE32-E72D297353CC}">
              <c16:uniqueId val="{00000000-72CE-453D-87CC-42D1F80C0F0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0.14000000000000001</c:v>
                </c:pt>
              </c:numCache>
            </c:numRef>
          </c:val>
          <c:smooth val="0"/>
          <c:extLst>
            <c:ext xmlns:c16="http://schemas.microsoft.com/office/drawing/2014/chart" uri="{C3380CC4-5D6E-409C-BE32-E72D297353CC}">
              <c16:uniqueId val="{00000001-72CE-453D-87CC-42D1F80C0F0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72.349999999999994</c:v>
                </c:pt>
              </c:numCache>
            </c:numRef>
          </c:val>
          <c:extLst>
            <c:ext xmlns:c16="http://schemas.microsoft.com/office/drawing/2014/chart" uri="{C3380CC4-5D6E-409C-BE32-E72D297353CC}">
              <c16:uniqueId val="{00000000-0617-4A86-93B0-37C608430D6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58.83</c:v>
                </c:pt>
              </c:numCache>
            </c:numRef>
          </c:val>
          <c:smooth val="0"/>
          <c:extLst>
            <c:ext xmlns:c16="http://schemas.microsoft.com/office/drawing/2014/chart" uri="{C3380CC4-5D6E-409C-BE32-E72D297353CC}">
              <c16:uniqueId val="{00000001-0617-4A86-93B0-37C608430D6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0</c:v>
                </c:pt>
                <c:pt idx="4">
                  <c:v>89.44</c:v>
                </c:pt>
              </c:numCache>
            </c:numRef>
          </c:val>
          <c:extLst>
            <c:ext xmlns:c16="http://schemas.microsoft.com/office/drawing/2014/chart" uri="{C3380CC4-5D6E-409C-BE32-E72D297353CC}">
              <c16:uniqueId val="{00000000-EE50-4206-855B-61414B22A26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92.9</c:v>
                </c:pt>
              </c:numCache>
            </c:numRef>
          </c:val>
          <c:smooth val="0"/>
          <c:extLst>
            <c:ext xmlns:c16="http://schemas.microsoft.com/office/drawing/2014/chart" uri="{C3380CC4-5D6E-409C-BE32-E72D297353CC}">
              <c16:uniqueId val="{00000001-EE50-4206-855B-61414B22A26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0</c:v>
                </c:pt>
                <c:pt idx="4">
                  <c:v>102.4</c:v>
                </c:pt>
              </c:numCache>
            </c:numRef>
          </c:val>
          <c:extLst>
            <c:ext xmlns:c16="http://schemas.microsoft.com/office/drawing/2014/chart" uri="{C3380CC4-5D6E-409C-BE32-E72D297353CC}">
              <c16:uniqueId val="{00000000-93C5-4F56-9411-5DCB3B914A3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106.41</c:v>
                </c:pt>
              </c:numCache>
            </c:numRef>
          </c:val>
          <c:smooth val="0"/>
          <c:extLst>
            <c:ext xmlns:c16="http://schemas.microsoft.com/office/drawing/2014/chart" uri="{C3380CC4-5D6E-409C-BE32-E72D297353CC}">
              <c16:uniqueId val="{00000001-93C5-4F56-9411-5DCB3B914A3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0</c:v>
                </c:pt>
                <c:pt idx="4">
                  <c:v>4.18</c:v>
                </c:pt>
              </c:numCache>
            </c:numRef>
          </c:val>
          <c:extLst>
            <c:ext xmlns:c16="http://schemas.microsoft.com/office/drawing/2014/chart" uri="{C3380CC4-5D6E-409C-BE32-E72D297353CC}">
              <c16:uniqueId val="{00000000-1567-480A-982C-F2E4C04BBD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23.42</c:v>
                </c:pt>
              </c:numCache>
            </c:numRef>
          </c:val>
          <c:smooth val="0"/>
          <c:extLst>
            <c:ext xmlns:c16="http://schemas.microsoft.com/office/drawing/2014/chart" uri="{C3380CC4-5D6E-409C-BE32-E72D297353CC}">
              <c16:uniqueId val="{00000001-1567-480A-982C-F2E4C04BBD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1FD1-4258-A881-87A4D133F9D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0.15</c:v>
                </c:pt>
              </c:numCache>
            </c:numRef>
          </c:val>
          <c:smooth val="0"/>
          <c:extLst>
            <c:ext xmlns:c16="http://schemas.microsoft.com/office/drawing/2014/chart" uri="{C3380CC4-5D6E-409C-BE32-E72D297353CC}">
              <c16:uniqueId val="{00000001-1FD1-4258-A881-87A4D133F9D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EF6-44DA-A4AD-E211BFBEB08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25.32</c:v>
                </c:pt>
              </c:numCache>
            </c:numRef>
          </c:val>
          <c:smooth val="0"/>
          <c:extLst>
            <c:ext xmlns:c16="http://schemas.microsoft.com/office/drawing/2014/chart" uri="{C3380CC4-5D6E-409C-BE32-E72D297353CC}">
              <c16:uniqueId val="{00000001-EEF6-44DA-A4AD-E211BFBEB08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0</c:v>
                </c:pt>
                <c:pt idx="4">
                  <c:v>71.47</c:v>
                </c:pt>
              </c:numCache>
            </c:numRef>
          </c:val>
          <c:extLst>
            <c:ext xmlns:c16="http://schemas.microsoft.com/office/drawing/2014/chart" uri="{C3380CC4-5D6E-409C-BE32-E72D297353CC}">
              <c16:uniqueId val="{00000000-E24B-4D84-A6D9-777ADDD1D0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78.56</c:v>
                </c:pt>
              </c:numCache>
            </c:numRef>
          </c:val>
          <c:smooth val="0"/>
          <c:extLst>
            <c:ext xmlns:c16="http://schemas.microsoft.com/office/drawing/2014/chart" uri="{C3380CC4-5D6E-409C-BE32-E72D297353CC}">
              <c16:uniqueId val="{00000001-E24B-4D84-A6D9-777ADDD1D0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862.95</c:v>
                </c:pt>
              </c:numCache>
            </c:numRef>
          </c:val>
          <c:extLst>
            <c:ext xmlns:c16="http://schemas.microsoft.com/office/drawing/2014/chart" uri="{C3380CC4-5D6E-409C-BE32-E72D297353CC}">
              <c16:uniqueId val="{00000000-EC7B-4762-9581-816C03F0A582}"/>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610.16999999999996</c:v>
                </c:pt>
              </c:numCache>
            </c:numRef>
          </c:val>
          <c:smooth val="0"/>
          <c:extLst>
            <c:ext xmlns:c16="http://schemas.microsoft.com/office/drawing/2014/chart" uri="{C3380CC4-5D6E-409C-BE32-E72D297353CC}">
              <c16:uniqueId val="{00000001-EC7B-4762-9581-816C03F0A582}"/>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82.4</c:v>
                </c:pt>
              </c:numCache>
            </c:numRef>
          </c:val>
          <c:extLst>
            <c:ext xmlns:c16="http://schemas.microsoft.com/office/drawing/2014/chart" uri="{C3380CC4-5D6E-409C-BE32-E72D297353CC}">
              <c16:uniqueId val="{00000000-F785-4116-9E22-FADE05D1445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88.37</c:v>
                </c:pt>
              </c:numCache>
            </c:numRef>
          </c:val>
          <c:smooth val="0"/>
          <c:extLst>
            <c:ext xmlns:c16="http://schemas.microsoft.com/office/drawing/2014/chart" uri="{C3380CC4-5D6E-409C-BE32-E72D297353CC}">
              <c16:uniqueId val="{00000001-F785-4116-9E22-FADE05D1445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ACEB-4FF9-8C2E-66AA297A28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143.05000000000001</c:v>
                </c:pt>
              </c:numCache>
            </c:numRef>
          </c:val>
          <c:smooth val="0"/>
          <c:extLst>
            <c:ext xmlns:c16="http://schemas.microsoft.com/office/drawing/2014/chart" uri="{C3380CC4-5D6E-409C-BE32-E72D297353CC}">
              <c16:uniqueId val="{00000001-ACEB-4FF9-8C2E-66AA297A28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愛知県　尾張旭市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7">
        <f>データ!S6</f>
        <v>83437</v>
      </c>
      <c r="AM8" s="67"/>
      <c r="AN8" s="67"/>
      <c r="AO8" s="67"/>
      <c r="AP8" s="67"/>
      <c r="AQ8" s="67"/>
      <c r="AR8" s="67"/>
      <c r="AS8" s="67"/>
      <c r="AT8" s="66">
        <f>データ!T6</f>
        <v>21.03</v>
      </c>
      <c r="AU8" s="66"/>
      <c r="AV8" s="66"/>
      <c r="AW8" s="66"/>
      <c r="AX8" s="66"/>
      <c r="AY8" s="66"/>
      <c r="AZ8" s="66"/>
      <c r="BA8" s="66"/>
      <c r="BB8" s="66">
        <f>データ!U6</f>
        <v>3967.52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74.77</v>
      </c>
      <c r="J10" s="66"/>
      <c r="K10" s="66"/>
      <c r="L10" s="66"/>
      <c r="M10" s="66"/>
      <c r="N10" s="66"/>
      <c r="O10" s="66"/>
      <c r="P10" s="66">
        <f>データ!P6</f>
        <v>75.08</v>
      </c>
      <c r="Q10" s="66"/>
      <c r="R10" s="66"/>
      <c r="S10" s="66"/>
      <c r="T10" s="66"/>
      <c r="U10" s="66"/>
      <c r="V10" s="66"/>
      <c r="W10" s="66">
        <f>データ!Q6</f>
        <v>94.42</v>
      </c>
      <c r="X10" s="66"/>
      <c r="Y10" s="66"/>
      <c r="Z10" s="66"/>
      <c r="AA10" s="66"/>
      <c r="AB10" s="66"/>
      <c r="AC10" s="66"/>
      <c r="AD10" s="67">
        <f>データ!R6</f>
        <v>2376</v>
      </c>
      <c r="AE10" s="67"/>
      <c r="AF10" s="67"/>
      <c r="AG10" s="67"/>
      <c r="AH10" s="67"/>
      <c r="AI10" s="67"/>
      <c r="AJ10" s="67"/>
      <c r="AK10" s="2"/>
      <c r="AL10" s="67">
        <f>データ!V6</f>
        <v>62599</v>
      </c>
      <c r="AM10" s="67"/>
      <c r="AN10" s="67"/>
      <c r="AO10" s="67"/>
      <c r="AP10" s="67"/>
      <c r="AQ10" s="67"/>
      <c r="AR10" s="67"/>
      <c r="AS10" s="67"/>
      <c r="AT10" s="66">
        <f>データ!W6</f>
        <v>8.6199999999999992</v>
      </c>
      <c r="AU10" s="66"/>
      <c r="AV10" s="66"/>
      <c r="AW10" s="66"/>
      <c r="AX10" s="66"/>
      <c r="AY10" s="66"/>
      <c r="AZ10" s="66"/>
      <c r="BA10" s="66"/>
      <c r="BB10" s="66">
        <f>データ!X6</f>
        <v>7262.06</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zZEZQimxhCs854JwXA8od8eHMMaTVxXC9oLKg7Y+ijEzIQFjAF8MpvmvD7RlInPjyFC9BK8TmiyieABCvzxrg==" saltValue="qOhP0X5a3zR1ZkOTdSRjQ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232262</v>
      </c>
      <c r="D6" s="33">
        <f t="shared" si="3"/>
        <v>46</v>
      </c>
      <c r="E6" s="33">
        <f t="shared" si="3"/>
        <v>17</v>
      </c>
      <c r="F6" s="33">
        <f t="shared" si="3"/>
        <v>1</v>
      </c>
      <c r="G6" s="33">
        <f t="shared" si="3"/>
        <v>0</v>
      </c>
      <c r="H6" s="33" t="str">
        <f t="shared" si="3"/>
        <v>愛知県　尾張旭市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74.77</v>
      </c>
      <c r="P6" s="34">
        <f t="shared" si="3"/>
        <v>75.08</v>
      </c>
      <c r="Q6" s="34">
        <f t="shared" si="3"/>
        <v>94.42</v>
      </c>
      <c r="R6" s="34">
        <f t="shared" si="3"/>
        <v>2376</v>
      </c>
      <c r="S6" s="34">
        <f t="shared" si="3"/>
        <v>83437</v>
      </c>
      <c r="T6" s="34">
        <f t="shared" si="3"/>
        <v>21.03</v>
      </c>
      <c r="U6" s="34">
        <f t="shared" si="3"/>
        <v>3967.52</v>
      </c>
      <c r="V6" s="34">
        <f t="shared" si="3"/>
        <v>62599</v>
      </c>
      <c r="W6" s="34">
        <f t="shared" si="3"/>
        <v>8.6199999999999992</v>
      </c>
      <c r="X6" s="34">
        <f t="shared" si="3"/>
        <v>7262.06</v>
      </c>
      <c r="Y6" s="35" t="str">
        <f>IF(Y7="",NA(),Y7)</f>
        <v>-</v>
      </c>
      <c r="Z6" s="35" t="str">
        <f t="shared" ref="Z6:AH6" si="4">IF(Z7="",NA(),Z7)</f>
        <v>-</v>
      </c>
      <c r="AA6" s="35" t="str">
        <f t="shared" si="4"/>
        <v>-</v>
      </c>
      <c r="AB6" s="35" t="str">
        <f t="shared" si="4"/>
        <v>-</v>
      </c>
      <c r="AC6" s="35">
        <f t="shared" si="4"/>
        <v>102.4</v>
      </c>
      <c r="AD6" s="35" t="str">
        <f t="shared" si="4"/>
        <v>-</v>
      </c>
      <c r="AE6" s="35" t="str">
        <f t="shared" si="4"/>
        <v>-</v>
      </c>
      <c r="AF6" s="35" t="str">
        <f t="shared" si="4"/>
        <v>-</v>
      </c>
      <c r="AG6" s="35" t="str">
        <f t="shared" si="4"/>
        <v>-</v>
      </c>
      <c r="AH6" s="35">
        <f t="shared" si="4"/>
        <v>106.41</v>
      </c>
      <c r="AI6" s="34" t="str">
        <f>IF(AI7="","",IF(AI7="-","【-】","【"&amp;SUBSTITUTE(TEXT(AI7,"#,##0.00"),"-","△")&amp;"】"))</f>
        <v>【108.80】</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25.32</v>
      </c>
      <c r="AT6" s="34" t="str">
        <f>IF(AT7="","",IF(AT7="-","【-】","【"&amp;SUBSTITUTE(TEXT(AT7,"#,##0.00"),"-","△")&amp;"】"))</f>
        <v>【4.27】</v>
      </c>
      <c r="AU6" s="35" t="str">
        <f>IF(AU7="",NA(),AU7)</f>
        <v>-</v>
      </c>
      <c r="AV6" s="35" t="str">
        <f t="shared" ref="AV6:BD6" si="6">IF(AV7="",NA(),AV7)</f>
        <v>-</v>
      </c>
      <c r="AW6" s="35" t="str">
        <f t="shared" si="6"/>
        <v>-</v>
      </c>
      <c r="AX6" s="35" t="str">
        <f t="shared" si="6"/>
        <v>-</v>
      </c>
      <c r="AY6" s="35">
        <f t="shared" si="6"/>
        <v>71.47</v>
      </c>
      <c r="AZ6" s="35" t="str">
        <f t="shared" si="6"/>
        <v>-</v>
      </c>
      <c r="BA6" s="35" t="str">
        <f t="shared" si="6"/>
        <v>-</v>
      </c>
      <c r="BB6" s="35" t="str">
        <f t="shared" si="6"/>
        <v>-</v>
      </c>
      <c r="BC6" s="35" t="str">
        <f t="shared" si="6"/>
        <v>-</v>
      </c>
      <c r="BD6" s="35">
        <f t="shared" si="6"/>
        <v>78.56</v>
      </c>
      <c r="BE6" s="34" t="str">
        <f>IF(BE7="","",IF(BE7="-","【-】","【"&amp;SUBSTITUTE(TEXT(BE7,"#,##0.00"),"-","△")&amp;"】"))</f>
        <v>【66.41】</v>
      </c>
      <c r="BF6" s="35" t="str">
        <f>IF(BF7="",NA(),BF7)</f>
        <v>-</v>
      </c>
      <c r="BG6" s="35" t="str">
        <f t="shared" ref="BG6:BO6" si="7">IF(BG7="",NA(),BG7)</f>
        <v>-</v>
      </c>
      <c r="BH6" s="35" t="str">
        <f t="shared" si="7"/>
        <v>-</v>
      </c>
      <c r="BI6" s="35" t="str">
        <f t="shared" si="7"/>
        <v>-</v>
      </c>
      <c r="BJ6" s="35">
        <f t="shared" si="7"/>
        <v>862.95</v>
      </c>
      <c r="BK6" s="35" t="str">
        <f t="shared" si="7"/>
        <v>-</v>
      </c>
      <c r="BL6" s="35" t="str">
        <f t="shared" si="7"/>
        <v>-</v>
      </c>
      <c r="BM6" s="35" t="str">
        <f t="shared" si="7"/>
        <v>-</v>
      </c>
      <c r="BN6" s="35" t="str">
        <f t="shared" si="7"/>
        <v>-</v>
      </c>
      <c r="BO6" s="35">
        <f t="shared" si="7"/>
        <v>610.16999999999996</v>
      </c>
      <c r="BP6" s="34" t="str">
        <f>IF(BP7="","",IF(BP7="-","【-】","【"&amp;SUBSTITUTE(TEXT(BP7,"#,##0.00"),"-","△")&amp;"】"))</f>
        <v>【707.33】</v>
      </c>
      <c r="BQ6" s="35" t="str">
        <f>IF(BQ7="",NA(),BQ7)</f>
        <v>-</v>
      </c>
      <c r="BR6" s="35" t="str">
        <f t="shared" ref="BR6:BZ6" si="8">IF(BR7="",NA(),BR7)</f>
        <v>-</v>
      </c>
      <c r="BS6" s="35" t="str">
        <f t="shared" si="8"/>
        <v>-</v>
      </c>
      <c r="BT6" s="35" t="str">
        <f t="shared" si="8"/>
        <v>-</v>
      </c>
      <c r="BU6" s="35">
        <f t="shared" si="8"/>
        <v>82.4</v>
      </c>
      <c r="BV6" s="35" t="str">
        <f t="shared" si="8"/>
        <v>-</v>
      </c>
      <c r="BW6" s="35" t="str">
        <f t="shared" si="8"/>
        <v>-</v>
      </c>
      <c r="BX6" s="35" t="str">
        <f t="shared" si="8"/>
        <v>-</v>
      </c>
      <c r="BY6" s="35" t="str">
        <f t="shared" si="8"/>
        <v>-</v>
      </c>
      <c r="BZ6" s="35">
        <f t="shared" si="8"/>
        <v>88.37</v>
      </c>
      <c r="CA6" s="34" t="str">
        <f>IF(CA7="","",IF(CA7="-","【-】","【"&amp;SUBSTITUTE(TEXT(CA7,"#,##0.00"),"-","△")&amp;"】"))</f>
        <v>【101.26】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143.05000000000001</v>
      </c>
      <c r="CL6" s="34" t="str">
        <f>IF(CL7="","",IF(CL7="-","【-】","【"&amp;SUBSTITUTE(TEXT(CL7,"#,##0.00"),"-","△")&amp;"】"))</f>
        <v>【136.39】</v>
      </c>
      <c r="CM6" s="35" t="str">
        <f>IF(CM7="",NA(),CM7)</f>
        <v>-</v>
      </c>
      <c r="CN6" s="35" t="str">
        <f t="shared" ref="CN6:CV6" si="10">IF(CN7="",NA(),CN7)</f>
        <v>-</v>
      </c>
      <c r="CO6" s="35" t="str">
        <f t="shared" si="10"/>
        <v>-</v>
      </c>
      <c r="CP6" s="35" t="str">
        <f t="shared" si="10"/>
        <v>-</v>
      </c>
      <c r="CQ6" s="35">
        <f t="shared" si="10"/>
        <v>72.349999999999994</v>
      </c>
      <c r="CR6" s="35" t="str">
        <f t="shared" si="10"/>
        <v>-</v>
      </c>
      <c r="CS6" s="35" t="str">
        <f t="shared" si="10"/>
        <v>-</v>
      </c>
      <c r="CT6" s="35" t="str">
        <f t="shared" si="10"/>
        <v>-</v>
      </c>
      <c r="CU6" s="35" t="str">
        <f t="shared" si="10"/>
        <v>-</v>
      </c>
      <c r="CV6" s="35">
        <f t="shared" si="10"/>
        <v>58.83</v>
      </c>
      <c r="CW6" s="34" t="str">
        <f>IF(CW7="","",IF(CW7="-","【-】","【"&amp;SUBSTITUTE(TEXT(CW7,"#,##0.00"),"-","△")&amp;"】"))</f>
        <v>【60.13】</v>
      </c>
      <c r="CX6" s="35" t="str">
        <f>IF(CX7="",NA(),CX7)</f>
        <v>-</v>
      </c>
      <c r="CY6" s="35" t="str">
        <f t="shared" ref="CY6:DG6" si="11">IF(CY7="",NA(),CY7)</f>
        <v>-</v>
      </c>
      <c r="CZ6" s="35" t="str">
        <f t="shared" si="11"/>
        <v>-</v>
      </c>
      <c r="DA6" s="35" t="str">
        <f t="shared" si="11"/>
        <v>-</v>
      </c>
      <c r="DB6" s="35">
        <f t="shared" si="11"/>
        <v>89.44</v>
      </c>
      <c r="DC6" s="35" t="str">
        <f t="shared" si="11"/>
        <v>-</v>
      </c>
      <c r="DD6" s="35" t="str">
        <f t="shared" si="11"/>
        <v>-</v>
      </c>
      <c r="DE6" s="35" t="str">
        <f t="shared" si="11"/>
        <v>-</v>
      </c>
      <c r="DF6" s="35" t="str">
        <f t="shared" si="11"/>
        <v>-</v>
      </c>
      <c r="DG6" s="35">
        <f t="shared" si="11"/>
        <v>92.9</v>
      </c>
      <c r="DH6" s="34" t="str">
        <f>IF(DH7="","",IF(DH7="-","【-】","【"&amp;SUBSTITUTE(TEXT(DH7,"#,##0.00"),"-","△")&amp;"】"))</f>
        <v>【95.06】</v>
      </c>
      <c r="DI6" s="35" t="str">
        <f>IF(DI7="",NA(),DI7)</f>
        <v>-</v>
      </c>
      <c r="DJ6" s="35" t="str">
        <f t="shared" ref="DJ6:DR6" si="12">IF(DJ7="",NA(),DJ7)</f>
        <v>-</v>
      </c>
      <c r="DK6" s="35" t="str">
        <f t="shared" si="12"/>
        <v>-</v>
      </c>
      <c r="DL6" s="35" t="str">
        <f t="shared" si="12"/>
        <v>-</v>
      </c>
      <c r="DM6" s="35">
        <f t="shared" si="12"/>
        <v>4.18</v>
      </c>
      <c r="DN6" s="35" t="str">
        <f t="shared" si="12"/>
        <v>-</v>
      </c>
      <c r="DO6" s="35" t="str">
        <f t="shared" si="12"/>
        <v>-</v>
      </c>
      <c r="DP6" s="35" t="str">
        <f t="shared" si="12"/>
        <v>-</v>
      </c>
      <c r="DQ6" s="35" t="str">
        <f t="shared" si="12"/>
        <v>-</v>
      </c>
      <c r="DR6" s="35">
        <f t="shared" si="12"/>
        <v>23.42</v>
      </c>
      <c r="DS6" s="34" t="str">
        <f>IF(DS7="","",IF(DS7="-","【-】","【"&amp;SUBSTITUTE(TEXT(DS7,"#,##0.00"),"-","△")&amp;"】"))</f>
        <v>【38.13】</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0.15</v>
      </c>
      <c r="ED6" s="34" t="str">
        <f>IF(ED7="","",IF(ED7="-","【-】","【"&amp;SUBSTITUTE(TEXT(ED7,"#,##0.00"),"-","△")&amp;"】"))</f>
        <v>【5.37】</v>
      </c>
      <c r="EE6" s="35" t="str">
        <f>IF(EE7="",NA(),EE7)</f>
        <v>-</v>
      </c>
      <c r="EF6" s="35" t="str">
        <f t="shared" ref="EF6:EN6" si="14">IF(EF7="",NA(),EF7)</f>
        <v>-</v>
      </c>
      <c r="EG6" s="35" t="str">
        <f t="shared" si="14"/>
        <v>-</v>
      </c>
      <c r="EH6" s="35" t="str">
        <f t="shared" si="14"/>
        <v>-</v>
      </c>
      <c r="EI6" s="35">
        <f t="shared" si="14"/>
        <v>0.11</v>
      </c>
      <c r="EJ6" s="35" t="str">
        <f t="shared" si="14"/>
        <v>-</v>
      </c>
      <c r="EK6" s="35" t="str">
        <f t="shared" si="14"/>
        <v>-</v>
      </c>
      <c r="EL6" s="35" t="str">
        <f t="shared" si="14"/>
        <v>-</v>
      </c>
      <c r="EM6" s="35" t="str">
        <f t="shared" si="14"/>
        <v>-</v>
      </c>
      <c r="EN6" s="35">
        <f t="shared" si="14"/>
        <v>0.14000000000000001</v>
      </c>
      <c r="EO6" s="34" t="str">
        <f>IF(EO7="","",IF(EO7="-","【-】","【"&amp;SUBSTITUTE(TEXT(EO7,"#,##0.00"),"-","△")&amp;"】"))</f>
        <v>【0.23】</v>
      </c>
    </row>
    <row r="7" spans="1:148" s="36" customFormat="1" x14ac:dyDescent="0.15">
      <c r="A7" s="28"/>
      <c r="B7" s="37">
        <v>2017</v>
      </c>
      <c r="C7" s="37">
        <v>232262</v>
      </c>
      <c r="D7" s="37">
        <v>46</v>
      </c>
      <c r="E7" s="37">
        <v>17</v>
      </c>
      <c r="F7" s="37">
        <v>1</v>
      </c>
      <c r="G7" s="37">
        <v>0</v>
      </c>
      <c r="H7" s="37" t="s">
        <v>108</v>
      </c>
      <c r="I7" s="37" t="s">
        <v>109</v>
      </c>
      <c r="J7" s="37" t="s">
        <v>110</v>
      </c>
      <c r="K7" s="37" t="s">
        <v>111</v>
      </c>
      <c r="L7" s="37" t="s">
        <v>112</v>
      </c>
      <c r="M7" s="37" t="s">
        <v>113</v>
      </c>
      <c r="N7" s="38" t="s">
        <v>114</v>
      </c>
      <c r="O7" s="38">
        <v>74.77</v>
      </c>
      <c r="P7" s="38">
        <v>75.08</v>
      </c>
      <c r="Q7" s="38">
        <v>94.42</v>
      </c>
      <c r="R7" s="38">
        <v>2376</v>
      </c>
      <c r="S7" s="38">
        <v>83437</v>
      </c>
      <c r="T7" s="38">
        <v>21.03</v>
      </c>
      <c r="U7" s="38">
        <v>3967.52</v>
      </c>
      <c r="V7" s="38">
        <v>62599</v>
      </c>
      <c r="W7" s="38">
        <v>8.6199999999999992</v>
      </c>
      <c r="X7" s="38">
        <v>7262.06</v>
      </c>
      <c r="Y7" s="38" t="s">
        <v>114</v>
      </c>
      <c r="Z7" s="38" t="s">
        <v>114</v>
      </c>
      <c r="AA7" s="38" t="s">
        <v>114</v>
      </c>
      <c r="AB7" s="38" t="s">
        <v>114</v>
      </c>
      <c r="AC7" s="38">
        <v>102.4</v>
      </c>
      <c r="AD7" s="38" t="s">
        <v>114</v>
      </c>
      <c r="AE7" s="38" t="s">
        <v>114</v>
      </c>
      <c r="AF7" s="38" t="s">
        <v>114</v>
      </c>
      <c r="AG7" s="38" t="s">
        <v>114</v>
      </c>
      <c r="AH7" s="38">
        <v>106.41</v>
      </c>
      <c r="AI7" s="38">
        <v>108.8</v>
      </c>
      <c r="AJ7" s="38" t="s">
        <v>114</v>
      </c>
      <c r="AK7" s="38" t="s">
        <v>114</v>
      </c>
      <c r="AL7" s="38" t="s">
        <v>114</v>
      </c>
      <c r="AM7" s="38" t="s">
        <v>114</v>
      </c>
      <c r="AN7" s="38">
        <v>0</v>
      </c>
      <c r="AO7" s="38" t="s">
        <v>114</v>
      </c>
      <c r="AP7" s="38" t="s">
        <v>114</v>
      </c>
      <c r="AQ7" s="38" t="s">
        <v>114</v>
      </c>
      <c r="AR7" s="38" t="s">
        <v>114</v>
      </c>
      <c r="AS7" s="38">
        <v>25.32</v>
      </c>
      <c r="AT7" s="38">
        <v>4.2699999999999996</v>
      </c>
      <c r="AU7" s="38" t="s">
        <v>114</v>
      </c>
      <c r="AV7" s="38" t="s">
        <v>114</v>
      </c>
      <c r="AW7" s="38" t="s">
        <v>114</v>
      </c>
      <c r="AX7" s="38" t="s">
        <v>114</v>
      </c>
      <c r="AY7" s="38">
        <v>71.47</v>
      </c>
      <c r="AZ7" s="38" t="s">
        <v>114</v>
      </c>
      <c r="BA7" s="38" t="s">
        <v>114</v>
      </c>
      <c r="BB7" s="38" t="s">
        <v>114</v>
      </c>
      <c r="BC7" s="38" t="s">
        <v>114</v>
      </c>
      <c r="BD7" s="38">
        <v>78.56</v>
      </c>
      <c r="BE7" s="38">
        <v>66.41</v>
      </c>
      <c r="BF7" s="38" t="s">
        <v>114</v>
      </c>
      <c r="BG7" s="38" t="s">
        <v>114</v>
      </c>
      <c r="BH7" s="38" t="s">
        <v>114</v>
      </c>
      <c r="BI7" s="38" t="s">
        <v>114</v>
      </c>
      <c r="BJ7" s="38">
        <v>862.95</v>
      </c>
      <c r="BK7" s="38" t="s">
        <v>114</v>
      </c>
      <c r="BL7" s="38" t="s">
        <v>114</v>
      </c>
      <c r="BM7" s="38" t="s">
        <v>114</v>
      </c>
      <c r="BN7" s="38" t="s">
        <v>114</v>
      </c>
      <c r="BO7" s="38">
        <v>610.16999999999996</v>
      </c>
      <c r="BP7" s="38">
        <v>707.33</v>
      </c>
      <c r="BQ7" s="38" t="s">
        <v>114</v>
      </c>
      <c r="BR7" s="38" t="s">
        <v>114</v>
      </c>
      <c r="BS7" s="38" t="s">
        <v>114</v>
      </c>
      <c r="BT7" s="38" t="s">
        <v>114</v>
      </c>
      <c r="BU7" s="38">
        <v>82.4</v>
      </c>
      <c r="BV7" s="38" t="s">
        <v>114</v>
      </c>
      <c r="BW7" s="38" t="s">
        <v>114</v>
      </c>
      <c r="BX7" s="38" t="s">
        <v>114</v>
      </c>
      <c r="BY7" s="38" t="s">
        <v>114</v>
      </c>
      <c r="BZ7" s="38">
        <v>88.37</v>
      </c>
      <c r="CA7" s="38">
        <v>101.26</v>
      </c>
      <c r="CB7" s="38" t="s">
        <v>114</v>
      </c>
      <c r="CC7" s="38" t="s">
        <v>114</v>
      </c>
      <c r="CD7" s="38" t="s">
        <v>114</v>
      </c>
      <c r="CE7" s="38" t="s">
        <v>114</v>
      </c>
      <c r="CF7" s="38">
        <v>150</v>
      </c>
      <c r="CG7" s="38" t="s">
        <v>114</v>
      </c>
      <c r="CH7" s="38" t="s">
        <v>114</v>
      </c>
      <c r="CI7" s="38" t="s">
        <v>114</v>
      </c>
      <c r="CJ7" s="38" t="s">
        <v>114</v>
      </c>
      <c r="CK7" s="38">
        <v>143.05000000000001</v>
      </c>
      <c r="CL7" s="38">
        <v>136.38999999999999</v>
      </c>
      <c r="CM7" s="38" t="s">
        <v>114</v>
      </c>
      <c r="CN7" s="38" t="s">
        <v>114</v>
      </c>
      <c r="CO7" s="38" t="s">
        <v>114</v>
      </c>
      <c r="CP7" s="38" t="s">
        <v>114</v>
      </c>
      <c r="CQ7" s="38">
        <v>72.349999999999994</v>
      </c>
      <c r="CR7" s="38" t="s">
        <v>114</v>
      </c>
      <c r="CS7" s="38" t="s">
        <v>114</v>
      </c>
      <c r="CT7" s="38" t="s">
        <v>114</v>
      </c>
      <c r="CU7" s="38" t="s">
        <v>114</v>
      </c>
      <c r="CV7" s="38">
        <v>58.83</v>
      </c>
      <c r="CW7" s="38">
        <v>60.13</v>
      </c>
      <c r="CX7" s="38" t="s">
        <v>114</v>
      </c>
      <c r="CY7" s="38" t="s">
        <v>114</v>
      </c>
      <c r="CZ7" s="38" t="s">
        <v>114</v>
      </c>
      <c r="DA7" s="38" t="s">
        <v>114</v>
      </c>
      <c r="DB7" s="38">
        <v>89.44</v>
      </c>
      <c r="DC7" s="38" t="s">
        <v>114</v>
      </c>
      <c r="DD7" s="38" t="s">
        <v>114</v>
      </c>
      <c r="DE7" s="38" t="s">
        <v>114</v>
      </c>
      <c r="DF7" s="38" t="s">
        <v>114</v>
      </c>
      <c r="DG7" s="38">
        <v>92.9</v>
      </c>
      <c r="DH7" s="38">
        <v>95.06</v>
      </c>
      <c r="DI7" s="38" t="s">
        <v>114</v>
      </c>
      <c r="DJ7" s="38" t="s">
        <v>114</v>
      </c>
      <c r="DK7" s="38" t="s">
        <v>114</v>
      </c>
      <c r="DL7" s="38" t="s">
        <v>114</v>
      </c>
      <c r="DM7" s="38">
        <v>4.18</v>
      </c>
      <c r="DN7" s="38" t="s">
        <v>114</v>
      </c>
      <c r="DO7" s="38" t="s">
        <v>114</v>
      </c>
      <c r="DP7" s="38" t="s">
        <v>114</v>
      </c>
      <c r="DQ7" s="38" t="s">
        <v>114</v>
      </c>
      <c r="DR7" s="38">
        <v>23.42</v>
      </c>
      <c r="DS7" s="38">
        <v>38.130000000000003</v>
      </c>
      <c r="DT7" s="38" t="s">
        <v>114</v>
      </c>
      <c r="DU7" s="38" t="s">
        <v>114</v>
      </c>
      <c r="DV7" s="38" t="s">
        <v>114</v>
      </c>
      <c r="DW7" s="38" t="s">
        <v>114</v>
      </c>
      <c r="DX7" s="38">
        <v>0</v>
      </c>
      <c r="DY7" s="38" t="s">
        <v>114</v>
      </c>
      <c r="DZ7" s="38" t="s">
        <v>114</v>
      </c>
      <c r="EA7" s="38" t="s">
        <v>114</v>
      </c>
      <c r="EB7" s="38" t="s">
        <v>114</v>
      </c>
      <c r="EC7" s="38">
        <v>0.15</v>
      </c>
      <c r="ED7" s="38">
        <v>5.37</v>
      </c>
      <c r="EE7" s="38" t="s">
        <v>114</v>
      </c>
      <c r="EF7" s="38" t="s">
        <v>114</v>
      </c>
      <c r="EG7" s="38" t="s">
        <v>114</v>
      </c>
      <c r="EH7" s="38" t="s">
        <v>114</v>
      </c>
      <c r="EI7" s="38">
        <v>0.11</v>
      </c>
      <c r="EJ7" s="38" t="s">
        <v>114</v>
      </c>
      <c r="EK7" s="38" t="s">
        <v>114</v>
      </c>
      <c r="EL7" s="38" t="s">
        <v>114</v>
      </c>
      <c r="EM7" s="38" t="s">
        <v>114</v>
      </c>
      <c r="EN7" s="38">
        <v>0.14000000000000001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hinauser</cp:lastModifiedBy>
  <cp:lastPrinted>2019-02-06T04:01:34Z</cp:lastPrinted>
  <dcterms:created xsi:type="dcterms:W3CDTF">2018-12-03T08:49:29Z</dcterms:created>
  <dcterms:modified xsi:type="dcterms:W3CDTF">2019-02-06T04:01:44Z</dcterms:modified>
  <cp:category/>
</cp:coreProperties>
</file>