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8jcc5YWx3ImjLuv1XGtZkyhvkxSn0rY/ubXv/nVvv92+W034GpQgCbO7E4qXspqtVSvh2/Neobw3Pza9+/P1wA==" workbookSaltValue="wpy5nqwBRvIz3qULmDXVSA=="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E85" i="4"/>
  <c r="BB10" i="4"/>
  <c r="AT10" i="4"/>
  <c r="W10" i="4"/>
  <c r="P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<sst xmlns="http://schemas.openxmlformats.org/spreadsheetml/2006/main" count="232" uniqueCount="120">
  <si>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</si>
  <si>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</si>
  <si>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</si>
  <si>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</si>
  <si>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</si>
  <si>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</si>
  <si>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</si>
  <si>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</si>
  <si>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</si>
  <si>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</si>
  <si>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</si>
  <si>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</si>
  <si>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</si>
  <si>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</si>
  <si>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</si>
  <si>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</si>
  <si>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</si>
  <si>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</si>
  <si>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</si>
  <si>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</si>
  <si>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</si>
  <si>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</si>
  <si>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</si>
  <si>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</si>
  <si>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</si>
  <si>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</si>
  <si>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</si>
  <si>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</si>
  <si>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</si>
  <si>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</si>
  <si>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</si>
  <si>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</si>
  <si>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</si>
  <si>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</si>
  <si>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</si>
  <si>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</si>
  <si>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</si>
  <si>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</si>
  <si>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</si>
  <si>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</si>
  <si>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</si>
  <si>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</si>
  <si>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</si>
  <si>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</si>
  <si>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</si>
  <si>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</si>
  <si>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</si>
  <si>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</si>
  <si>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</si>
  <si>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</si>
  <si>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</si>
  <si>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</si>
  <si>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</si>
  <si>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</si>
  <si>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</si>
  <si>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</si>
  <si>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</si>
  <si>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</si>
  <si>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</si>
  <si>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</si>
  <si>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</si>
  <si>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</si>
  <si>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</si>
  <si>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</si>
  <si>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</si>
  <si>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</si>
  <si>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</si>
  <si>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</si>
  <si>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</si>
  <si>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</si>
  <si>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</si>
  <si>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</si>
  <si>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</si>
  <si>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</si>
  <si>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</si>
  <si>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</si>
  <si>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</si>
  <si>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</si>
  <si>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</si>
  <si>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</si>
  <si>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</si>
  <si>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</si>
  <si>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</si>
  <si>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</si>
  <si>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</si>
  <si>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</si>
  <si>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</si>
  <si>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</si>
  <si>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</si>
  <si>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</si>
  <si>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</si>
  <si>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</si>
  <si>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</si>
  <si>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</si>
  <si>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</si>
  <si>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</si>
  <si>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</si>
  <si>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</si>
  <si>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</si>
  <si>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</si>
  <si>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</si>
  <si>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</si>
  <si>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</si>
  <si>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</si>
  <si>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</si>
  <si>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高浜市</t>
  </si>
  <si>
    <t>法適用</t>
  </si>
  <si>
    <t>水道事業</t>
  </si>
  <si>
    <t>末端給水事業</t>
  </si>
  <si>
    <t>A5</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</si>
  <si>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</si>
  <si>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</si>
  <si>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</si>
  <si>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</si>
  <si>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</si>
  <si>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</si>
  <si>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</si>
  <si>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平均値よりも高い値で推移できている。昨年度より改善ができた要因は、給水人口が増加したことに加え、大規模修繕の減等によるものである。②累積欠損金比率は０であり、１年以内に支払うべき債務に対する現金等の資産の割合を示す③流動比率は、更新工事の減に伴う建設改良費の未払計上分が減少したこと等により昨年度と比べ増加した。そのため平均値よりも高い値となり、健全性を維持できている。④企業債残高対給水収益比率は、毎年度低下しており、平成29年度決算において100％を切ることができた。その要因としては、給水収益は給水人口の増等により増加する一方、企業債残高は借入よりも償還額が大きいためであり、適切な企業債の借入と償還が行われているといえる。⑤料金回収率が類似団体の平均値より高くなっている要因は⑥給水原価（有収水量１㎥あたりについて、どれだけ費用がかかっているかを表す）が平均値より低くなっているからであり、今後も経費の削減に努め、経営努力を続けていきたい。⑦施設利用率に関しては、年間の１日平均配水量に対する配水能力の割合になっているので、季節による需要の変動を加味しつつ、引き続き毎年注視し健全な資産管理に努めていきたい。⑧有収率（愛知県からの水の仕入に対してお客様に供給している割合）は、他地域に比べ平地で狭いという高浜市の利点を活かし、良好な水準を保てている。今後も漏水調査等を行うことで施設の稼働を収益につなげて100％に近づけるよう努めていきたい。
</t>
    <phoneticPr fontId="4"/>
  </si>
  <si>
    <t>　法定耐用年数を超えた管路の割合（②管路経年化率）は３％台となったものの、現状は老朽化した資産は類似団体と比較しても少ない。
　③管路更新率について、平成29年度は１．９５％の管路の更新を行った。しかしながら年度ごとにばらつきがあり、過去５年間の平均は１．５７％程に留まっている。このペースでは計算上、全ての水道管の更新をするのに６４年間かかる計算となる。管種によっては長寿命化され、更新基準を８０年と設定してもよいのではと考えられる水道管もあるが、より安定した更新ができるよう、資金面・体制面で努力していきたい。</t>
    <phoneticPr fontId="4"/>
  </si>
  <si>
    <t>　現状は、高い有収率を維持していること（老朽管の破損でおこる漏水等による有収率の低下が少ないこと）や、管路経年化率が低い値で推移できていることから、必要な更新投資をしつつ、健全性を維持できているといえる。しかしながら現状の管路更新率では、今の良好な状態が続くとは言えず、いずれ老朽化資産の割合が増えていくことを意味するので、これから老朽化していく資産に対し、的確な更新基準は何年なのか、どの程度の資金が必要となってくるかを改めてしっかりと精査していきたい。更には、将来にわたって安全で安心な水を低廉な価格で安定的に供給していくために、老朽化した諸施設及び管路の改良・更新に対応できるよう財源確保を適切に行っていきたい。経営戦略については、現在策定中であり、平成31年度上半期に策定及び公表予定である。</t>
    <rPh sb="319" eb="321">
      <t>ゲンザイ</t>
    </rPh>
    <rPh sb="321" eb="324">
      <t>サクテイチュウ</t>
    </rPh>
    <rPh sb="328" eb="330">
      <t>ヘイセイ</t>
    </rPh>
    <rPh sb="332" eb="333">
      <t>ネン</t>
    </rPh>
    <rPh sb="333" eb="334">
      <t>ド</t>
    </rPh>
    <rPh sb="334" eb="337">
      <t>カミハンキ</t>
    </rPh>
    <rPh sb="338" eb="340">
      <t>サクテイ</t>
    </rPh>
    <rPh sb="340" eb="341">
      <t>オヨ</t>
    </rPh>
    <rPh sb="342" eb="344">
      <t>コウヒョウ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</si>
</sst>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0.73</c:v>
                </c:pt>
                <c:pt idx="1">
                  <c:v>1.9</c:v>
                </c:pt>
                <c:pt idx="2">
                  <c:v>1.37</c:v>
                </c:pt>
                <c:pt idx="3">
                  <c:v>1.89</c:v>
                </c:pt>
                <c:pt idx="4">
                  <c:v>1.95</c:v>
                </c:pt>
              </c:numCache>
            </c:numRef>
          </c:val>
          <c:extLst xmlns:c16r2="http://schemas.microsoft.com/office/drawing/2015/06/chart">
            <c:ext xmlns:c16="http://schemas.microsoft.com/office/drawing/2014/chart" uri="{C3380CC4-5D6E-409C-BE32-E72D297353CC}">
              <c16:uniqueId val="{00000000-00FF-47D0-83E7-995173229191}"/>
            </c:ext>
          </c:extLst>
        </c:ser>
        <c:dLbls>
          <c:showLegendKey val="0"/>
          <c:showVal val="0"/>
          <c:showCatName val="0"/>
          <c:showSerName val="0"/>
          <c:showPercent val="0"/>
          <c:showBubbleSize val="0"/>
        </c:dLbls>
        <c:gapWidth val="150"/>
        <c:axId val="83497728"/>
        <c:axId val="8349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00FF-47D0-83E7-995173229191}"/>
            </c:ext>
          </c:extLst>
        </c:ser>
        <c:dLbls>
          <c:showLegendKey val="0"/>
          <c:showVal val="0"/>
          <c:showCatName val="0"/>
          <c:showSerName val="0"/>
          <c:showPercent val="0"/>
          <c:showBubbleSize val="0"/>
        </c:dLbls>
        <c:marker val="1"/>
        <c:smooth val="0"/>
        <c:axId val="83497728"/>
        <c:axId val="83499648"/>
      </c:lineChart>
      <c:dateAx>
        <c:axId val="83497728"/>
        <c:scaling>
          <c:orientation val="minMax"/>
        </c:scaling>
        <c:delete val="1"/>
        <c:axPos val="b"/>
        <c:numFmt formatCode="ge" sourceLinked="1"/>
        <c:majorTickMark val="none"/>
        <c:minorTickMark val="none"/>
        <c:tickLblPos val="none"/>
        <c:crossAx val="83499648"/>
        <c:crosses val="autoZero"/>
        <c:auto val="1"/>
        <c:lblOffset val="100"/>
        <c:baseTimeUnit val="years"/>
      </c:dateAx>
      <c:valAx>
        <c:axId val="8349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64.39</c:v>
                </c:pt>
                <c:pt idx="1">
                  <c:v>63.55</c:v>
                </c:pt>
                <c:pt idx="2">
                  <c:v>63.25</c:v>
                </c:pt>
                <c:pt idx="3">
                  <c:v>64.53</c:v>
                </c:pt>
                <c:pt idx="4">
                  <c:v>65.510000000000005</c:v>
                </c:pt>
              </c:numCache>
            </c:numRef>
          </c:val>
          <c:extLst xmlns:c16r2="http://schemas.microsoft.com/office/drawing/2015/06/chart">
            <c:ext xmlns:c16="http://schemas.microsoft.com/office/drawing/2014/chart" uri="{C3380CC4-5D6E-409C-BE32-E72D297353CC}">
              <c16:uniqueId val="{00000000-5721-4732-90A7-0AA54D7D8B66}"/>
            </c:ext>
          </c:extLst>
        </c:ser>
        <c:dLbls>
          <c:showLegendKey val="0"/>
          <c:showVal val="0"/>
          <c:showCatName val="0"/>
          <c:showSerName val="0"/>
          <c:showPercent val="0"/>
          <c:showBubbleSize val="0"/>
        </c:dLbls>
        <c:gapWidth val="150"/>
        <c:axId val="34550144"/>
        <c:axId val="345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5721-4732-90A7-0AA54D7D8B66}"/>
            </c:ext>
          </c:extLst>
        </c:ser>
        <c:dLbls>
          <c:showLegendKey val="0"/>
          <c:showVal val="0"/>
          <c:showCatName val="0"/>
          <c:showSerName val="0"/>
          <c:showPercent val="0"/>
          <c:showBubbleSize val="0"/>
        </c:dLbls>
        <c:marker val="1"/>
        <c:smooth val="0"/>
        <c:axId val="34550144"/>
        <c:axId val="34552064"/>
      </c:lineChart>
      <c:dateAx>
        <c:axId val="34550144"/>
        <c:scaling>
          <c:orientation val="minMax"/>
        </c:scaling>
        <c:delete val="1"/>
        <c:axPos val="b"/>
        <c:numFmt formatCode="ge" sourceLinked="1"/>
        <c:majorTickMark val="none"/>
        <c:minorTickMark val="none"/>
        <c:tickLblPos val="none"/>
        <c:crossAx val="34552064"/>
        <c:crosses val="autoZero"/>
        <c:auto val="1"/>
        <c:lblOffset val="100"/>
        <c:baseTimeUnit val="years"/>
      </c:dateAx>
      <c:valAx>
        <c:axId val="345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96.15</c:v>
                </c:pt>
                <c:pt idx="1">
                  <c:v>95.96</c:v>
                </c:pt>
                <c:pt idx="2">
                  <c:v>96.28</c:v>
                </c:pt>
                <c:pt idx="3">
                  <c:v>95.9</c:v>
                </c:pt>
                <c:pt idx="4">
                  <c:v>96.12</c:v>
                </c:pt>
              </c:numCache>
            </c:numRef>
          </c:val>
          <c:extLst xmlns:c16r2="http://schemas.microsoft.com/office/drawing/2015/06/chart">
            <c:ext xmlns:c16="http://schemas.microsoft.com/office/drawing/2014/chart" uri="{C3380CC4-5D6E-409C-BE32-E72D297353CC}">
              <c16:uniqueId val="{00000000-3BF9-45A7-9D75-083AA66E804E}"/>
            </c:ext>
          </c:extLst>
        </c:ser>
        <c:dLbls>
          <c:showLegendKey val="0"/>
          <c:showVal val="0"/>
          <c:showCatName val="0"/>
          <c:showSerName val="0"/>
          <c:showPercent val="0"/>
          <c:showBubbleSize val="0"/>
        </c:dLbls>
        <c:gapWidth val="150"/>
        <c:axId val="34607872"/>
        <c:axId val="3460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3BF9-45A7-9D75-083AA66E804E}"/>
            </c:ext>
          </c:extLst>
        </c:ser>
        <c:dLbls>
          <c:showLegendKey val="0"/>
          <c:showVal val="0"/>
          <c:showCatName val="0"/>
          <c:showSerName val="0"/>
          <c:showPercent val="0"/>
          <c:showBubbleSize val="0"/>
        </c:dLbls>
        <c:marker val="1"/>
        <c:smooth val="0"/>
        <c:axId val="34607872"/>
        <c:axId val="34609792"/>
      </c:lineChart>
      <c:dateAx>
        <c:axId val="34607872"/>
        <c:scaling>
          <c:orientation val="minMax"/>
        </c:scaling>
        <c:delete val="1"/>
        <c:axPos val="b"/>
        <c:numFmt formatCode="ge" sourceLinked="1"/>
        <c:majorTickMark val="none"/>
        <c:minorTickMark val="none"/>
        <c:tickLblPos val="none"/>
        <c:crossAx val="34609792"/>
        <c:crosses val="autoZero"/>
        <c:auto val="1"/>
        <c:lblOffset val="100"/>
        <c:baseTimeUnit val="years"/>
      </c:dateAx>
      <c:valAx>
        <c:axId val="346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0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110.77</c:v>
                </c:pt>
                <c:pt idx="1">
                  <c:v>117.51</c:v>
                </c:pt>
                <c:pt idx="2">
                  <c:v>117.97</c:v>
                </c:pt>
                <c:pt idx="3">
                  <c:v>115.66</c:v>
                </c:pt>
                <c:pt idx="4">
                  <c:v>119.72</c:v>
                </c:pt>
              </c:numCache>
            </c:numRef>
          </c:val>
          <c:extLst xmlns:c16r2="http://schemas.microsoft.com/office/drawing/2015/06/chart">
            <c:ext xmlns:c16="http://schemas.microsoft.com/office/drawing/2014/chart" uri="{C3380CC4-5D6E-409C-BE32-E72D297353CC}">
              <c16:uniqueId val="{00000000-1053-412E-8294-3AC5A829CD8C}"/>
            </c:ext>
          </c:extLst>
        </c:ser>
        <c:dLbls>
          <c:showLegendKey val="0"/>
          <c:showVal val="0"/>
          <c:showCatName val="0"/>
          <c:showSerName val="0"/>
          <c:showPercent val="0"/>
          <c:showBubbleSize val="0"/>
        </c:dLbls>
        <c:gapWidth val="150"/>
        <c:axId val="83539072"/>
        <c:axId val="8354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1053-412E-8294-3AC5A829CD8C}"/>
            </c:ext>
          </c:extLst>
        </c:ser>
        <c:dLbls>
          <c:showLegendKey val="0"/>
          <c:showVal val="0"/>
          <c:showCatName val="0"/>
          <c:showSerName val="0"/>
          <c:showPercent val="0"/>
          <c:showBubbleSize val="0"/>
        </c:dLbls>
        <c:marker val="1"/>
        <c:smooth val="0"/>
        <c:axId val="83539072"/>
        <c:axId val="83540992"/>
      </c:lineChart>
      <c:dateAx>
        <c:axId val="83539072"/>
        <c:scaling>
          <c:orientation val="minMax"/>
        </c:scaling>
        <c:delete val="1"/>
        <c:axPos val="b"/>
        <c:numFmt formatCode="ge" sourceLinked="1"/>
        <c:majorTickMark val="none"/>
        <c:minorTickMark val="none"/>
        <c:tickLblPos val="none"/>
        <c:crossAx val="83540992"/>
        <c:crosses val="autoZero"/>
        <c:auto val="1"/>
        <c:lblOffset val="100"/>
        <c:baseTimeUnit val="years"/>
      </c:dateAx>
      <c:valAx>
        <c:axId val="83540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5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36.18</c:v>
                </c:pt>
                <c:pt idx="1">
                  <c:v>37.33</c:v>
                </c:pt>
                <c:pt idx="2">
                  <c:v>38.47</c:v>
                </c:pt>
                <c:pt idx="3">
                  <c:v>38.94</c:v>
                </c:pt>
                <c:pt idx="4">
                  <c:v>37.81</c:v>
                </c:pt>
              </c:numCache>
            </c:numRef>
          </c:val>
          <c:extLst xmlns:c16r2="http://schemas.microsoft.com/office/drawing/2015/06/chart">
            <c:ext xmlns:c16="http://schemas.microsoft.com/office/drawing/2014/chart" uri="{C3380CC4-5D6E-409C-BE32-E72D297353CC}">
              <c16:uniqueId val="{00000000-697C-4F88-8561-175A9393B271}"/>
            </c:ext>
          </c:extLst>
        </c:ser>
        <c:dLbls>
          <c:showLegendKey val="0"/>
          <c:showVal val="0"/>
          <c:showCatName val="0"/>
          <c:showSerName val="0"/>
          <c:showPercent val="0"/>
          <c:showBubbleSize val="0"/>
        </c:dLbls>
        <c:gapWidth val="150"/>
        <c:axId val="83674624"/>
        <c:axId val="8367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697C-4F88-8561-175A9393B271}"/>
            </c:ext>
          </c:extLst>
        </c:ser>
        <c:dLbls>
          <c:showLegendKey val="0"/>
          <c:showVal val="0"/>
          <c:showCatName val="0"/>
          <c:showSerName val="0"/>
          <c:showPercent val="0"/>
          <c:showBubbleSize val="0"/>
        </c:dLbls>
        <c:marker val="1"/>
        <c:smooth val="0"/>
        <c:axId val="83674624"/>
        <c:axId val="83676544"/>
      </c:lineChart>
      <c:dateAx>
        <c:axId val="83674624"/>
        <c:scaling>
          <c:orientation val="minMax"/>
        </c:scaling>
        <c:delete val="1"/>
        <c:axPos val="b"/>
        <c:numFmt formatCode="ge" sourceLinked="1"/>
        <c:majorTickMark val="none"/>
        <c:minorTickMark val="none"/>
        <c:tickLblPos val="none"/>
        <c:crossAx val="83676544"/>
        <c:crosses val="autoZero"/>
        <c:auto val="1"/>
        <c:lblOffset val="100"/>
        <c:baseTimeUnit val="years"/>
      </c:dateAx>
      <c:valAx>
        <c:axId val="836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2.64</c:v>
                </c:pt>
                <c:pt idx="1">
                  <c:v>2.36</c:v>
                </c:pt>
                <c:pt idx="2">
                  <c:v>2.91</c:v>
                </c:pt>
                <c:pt idx="3">
                  <c:v>3.16</c:v>
                </c:pt>
                <c:pt idx="4">
                  <c:v>3.62</c:v>
                </c:pt>
              </c:numCache>
            </c:numRef>
          </c:val>
          <c:extLst xmlns:c16r2="http://schemas.microsoft.com/office/drawing/2015/06/chart">
            <c:ext xmlns:c16="http://schemas.microsoft.com/office/drawing/2014/chart" uri="{C3380CC4-5D6E-409C-BE32-E72D297353CC}">
              <c16:uniqueId val="{00000000-2122-44FD-B13D-0191B689D568}"/>
            </c:ext>
          </c:extLst>
        </c:ser>
        <c:dLbls>
          <c:showLegendKey val="0"/>
          <c:showVal val="0"/>
          <c:showCatName val="0"/>
          <c:showSerName val="0"/>
          <c:showPercent val="0"/>
          <c:showBubbleSize val="0"/>
        </c:dLbls>
        <c:gapWidth val="150"/>
        <c:axId val="33920896"/>
        <c:axId val="3392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2122-44FD-B13D-0191B689D568}"/>
            </c:ext>
          </c:extLst>
        </c:ser>
        <c:dLbls>
          <c:showLegendKey val="0"/>
          <c:showVal val="0"/>
          <c:showCatName val="0"/>
          <c:showSerName val="0"/>
          <c:showPercent val="0"/>
          <c:showBubbleSize val="0"/>
        </c:dLbls>
        <c:marker val="1"/>
        <c:smooth val="0"/>
        <c:axId val="33920896"/>
        <c:axId val="33927168"/>
      </c:lineChart>
      <c:dateAx>
        <c:axId val="33920896"/>
        <c:scaling>
          <c:orientation val="minMax"/>
        </c:scaling>
        <c:delete val="1"/>
        <c:axPos val="b"/>
        <c:numFmt formatCode="ge" sourceLinked="1"/>
        <c:majorTickMark val="none"/>
        <c:minorTickMark val="none"/>
        <c:tickLblPos val="none"/>
        <c:crossAx val="33927168"/>
        <c:crosses val="autoZero"/>
        <c:auto val="1"/>
        <c:lblOffset val="100"/>
        <c:baseTimeUnit val="years"/>
      </c:dateAx>
      <c:valAx>
        <c:axId val="339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AF-4230-9A0C-A519354F4758}"/>
            </c:ext>
          </c:extLst>
        </c:ser>
        <c:dLbls>
          <c:showLegendKey val="0"/>
          <c:showVal val="0"/>
          <c:showCatName val="0"/>
          <c:showSerName val="0"/>
          <c:showPercent val="0"/>
          <c:showBubbleSize val="0"/>
        </c:dLbls>
        <c:gapWidth val="150"/>
        <c:axId val="34034432"/>
        <c:axId val="3403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A2AF-4230-9A0C-A519354F4758}"/>
            </c:ext>
          </c:extLst>
        </c:ser>
        <c:dLbls>
          <c:showLegendKey val="0"/>
          <c:showVal val="0"/>
          <c:showCatName val="0"/>
          <c:showSerName val="0"/>
          <c:showPercent val="0"/>
          <c:showBubbleSize val="0"/>
        </c:dLbls>
        <c:marker val="1"/>
        <c:smooth val="0"/>
        <c:axId val="34034432"/>
        <c:axId val="34036352"/>
      </c:lineChart>
      <c:dateAx>
        <c:axId val="34034432"/>
        <c:scaling>
          <c:orientation val="minMax"/>
        </c:scaling>
        <c:delete val="1"/>
        <c:axPos val="b"/>
        <c:numFmt formatCode="ge" sourceLinked="1"/>
        <c:majorTickMark val="none"/>
        <c:minorTickMark val="none"/>
        <c:tickLblPos val="none"/>
        <c:crossAx val="34036352"/>
        <c:crosses val="autoZero"/>
        <c:auto val="1"/>
        <c:lblOffset val="100"/>
        <c:baseTimeUnit val="years"/>
      </c:dateAx>
      <c:valAx>
        <c:axId val="34036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0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446.28</c:v>
                </c:pt>
                <c:pt idx="1">
                  <c:v>456.89</c:v>
                </c:pt>
                <c:pt idx="2">
                  <c:v>505.25</c:v>
                </c:pt>
                <c:pt idx="3">
                  <c:v>348.2</c:v>
                </c:pt>
                <c:pt idx="4">
                  <c:v>436.66</c:v>
                </c:pt>
              </c:numCache>
            </c:numRef>
          </c:val>
          <c:extLst xmlns:c16r2="http://schemas.microsoft.com/office/drawing/2015/06/chart">
            <c:ext xmlns:c16="http://schemas.microsoft.com/office/drawing/2014/chart" uri="{C3380CC4-5D6E-409C-BE32-E72D297353CC}">
              <c16:uniqueId val="{00000000-AC64-4583-AFBB-48591E6C0421}"/>
            </c:ext>
          </c:extLst>
        </c:ser>
        <c:dLbls>
          <c:showLegendKey val="0"/>
          <c:showVal val="0"/>
          <c:showCatName val="0"/>
          <c:showSerName val="0"/>
          <c:showPercent val="0"/>
          <c:showBubbleSize val="0"/>
        </c:dLbls>
        <c:gapWidth val="150"/>
        <c:axId val="34071680"/>
        <c:axId val="3407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AC64-4583-AFBB-48591E6C0421}"/>
            </c:ext>
          </c:extLst>
        </c:ser>
        <c:dLbls>
          <c:showLegendKey val="0"/>
          <c:showVal val="0"/>
          <c:showCatName val="0"/>
          <c:showSerName val="0"/>
          <c:showPercent val="0"/>
          <c:showBubbleSize val="0"/>
        </c:dLbls>
        <c:marker val="1"/>
        <c:smooth val="0"/>
        <c:axId val="34071680"/>
        <c:axId val="34073600"/>
      </c:lineChart>
      <c:dateAx>
        <c:axId val="34071680"/>
        <c:scaling>
          <c:orientation val="minMax"/>
        </c:scaling>
        <c:delete val="1"/>
        <c:axPos val="b"/>
        <c:numFmt formatCode="ge" sourceLinked="1"/>
        <c:majorTickMark val="none"/>
        <c:minorTickMark val="none"/>
        <c:tickLblPos val="none"/>
        <c:crossAx val="34073600"/>
        <c:crosses val="autoZero"/>
        <c:auto val="1"/>
        <c:lblOffset val="100"/>
        <c:baseTimeUnit val="years"/>
      </c:dateAx>
      <c:valAx>
        <c:axId val="3407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07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111.52</c:v>
                </c:pt>
                <c:pt idx="1">
                  <c:v>107.92</c:v>
                </c:pt>
                <c:pt idx="2">
                  <c:v>105.1</c:v>
                </c:pt>
                <c:pt idx="3">
                  <c:v>100.33</c:v>
                </c:pt>
                <c:pt idx="4">
                  <c:v>94.7</c:v>
                </c:pt>
              </c:numCache>
            </c:numRef>
          </c:val>
          <c:extLst xmlns:c16r2="http://schemas.microsoft.com/office/drawing/2015/06/chart">
            <c:ext xmlns:c16="http://schemas.microsoft.com/office/drawing/2014/chart" uri="{C3380CC4-5D6E-409C-BE32-E72D297353CC}">
              <c16:uniqueId val="{00000000-1929-404E-BCB7-1E1AF96B673D}"/>
            </c:ext>
          </c:extLst>
        </c:ser>
        <c:dLbls>
          <c:showLegendKey val="0"/>
          <c:showVal val="0"/>
          <c:showCatName val="0"/>
          <c:showSerName val="0"/>
          <c:showPercent val="0"/>
          <c:showBubbleSize val="0"/>
        </c:dLbls>
        <c:gapWidth val="150"/>
        <c:axId val="34125312"/>
        <c:axId val="3412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1929-404E-BCB7-1E1AF96B673D}"/>
            </c:ext>
          </c:extLst>
        </c:ser>
        <c:dLbls>
          <c:showLegendKey val="0"/>
          <c:showVal val="0"/>
          <c:showCatName val="0"/>
          <c:showSerName val="0"/>
          <c:showPercent val="0"/>
          <c:showBubbleSize val="0"/>
        </c:dLbls>
        <c:marker val="1"/>
        <c:smooth val="0"/>
        <c:axId val="34125312"/>
        <c:axId val="34127232"/>
      </c:lineChart>
      <c:dateAx>
        <c:axId val="34125312"/>
        <c:scaling>
          <c:orientation val="minMax"/>
        </c:scaling>
        <c:delete val="1"/>
        <c:axPos val="b"/>
        <c:numFmt formatCode="ge" sourceLinked="1"/>
        <c:majorTickMark val="none"/>
        <c:minorTickMark val="none"/>
        <c:tickLblPos val="none"/>
        <c:crossAx val="34127232"/>
        <c:crosses val="autoZero"/>
        <c:auto val="1"/>
        <c:lblOffset val="100"/>
        <c:baseTimeUnit val="years"/>
      </c:dateAx>
      <c:valAx>
        <c:axId val="34127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12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108.19</c:v>
                </c:pt>
                <c:pt idx="1">
                  <c:v>116.51</c:v>
                </c:pt>
                <c:pt idx="2">
                  <c:v>117.22</c:v>
                </c:pt>
                <c:pt idx="3">
                  <c:v>114.79</c:v>
                </c:pt>
                <c:pt idx="4">
                  <c:v>119.38</c:v>
                </c:pt>
              </c:numCache>
            </c:numRef>
          </c:val>
          <c:extLst xmlns:c16r2="http://schemas.microsoft.com/office/drawing/2015/06/chart">
            <c:ext xmlns:c16="http://schemas.microsoft.com/office/drawing/2014/chart" uri="{C3380CC4-5D6E-409C-BE32-E72D297353CC}">
              <c16:uniqueId val="{00000000-A51F-41EB-BE72-47C8EC85A3E1}"/>
            </c:ext>
          </c:extLst>
        </c:ser>
        <c:dLbls>
          <c:showLegendKey val="0"/>
          <c:showVal val="0"/>
          <c:showCatName val="0"/>
          <c:showSerName val="0"/>
          <c:showPercent val="0"/>
          <c:showBubbleSize val="0"/>
        </c:dLbls>
        <c:gapWidth val="150"/>
        <c:axId val="34148352"/>
        <c:axId val="3415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A51F-41EB-BE72-47C8EC85A3E1}"/>
            </c:ext>
          </c:extLst>
        </c:ser>
        <c:dLbls>
          <c:showLegendKey val="0"/>
          <c:showVal val="0"/>
          <c:showCatName val="0"/>
          <c:showSerName val="0"/>
          <c:showPercent val="0"/>
          <c:showBubbleSize val="0"/>
        </c:dLbls>
        <c:marker val="1"/>
        <c:smooth val="0"/>
        <c:axId val="34148352"/>
        <c:axId val="34150272"/>
      </c:lineChart>
      <c:dateAx>
        <c:axId val="34148352"/>
        <c:scaling>
          <c:orientation val="minMax"/>
        </c:scaling>
        <c:delete val="1"/>
        <c:axPos val="b"/>
        <c:numFmt formatCode="ge" sourceLinked="1"/>
        <c:majorTickMark val="none"/>
        <c:minorTickMark val="none"/>
        <c:tickLblPos val="none"/>
        <c:crossAx val="34150272"/>
        <c:crosses val="autoZero"/>
        <c:auto val="1"/>
        <c:lblOffset val="100"/>
        <c:baseTimeUnit val="years"/>
      </c:dateAx>
      <c:valAx>
        <c:axId val="341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139.69</c:v>
                </c:pt>
                <c:pt idx="1">
                  <c:v>129.71</c:v>
                </c:pt>
                <c:pt idx="2">
                  <c:v>128.71</c:v>
                </c:pt>
                <c:pt idx="3">
                  <c:v>131.61000000000001</c:v>
                </c:pt>
                <c:pt idx="4">
                  <c:v>126.93</c:v>
                </c:pt>
              </c:numCache>
            </c:numRef>
          </c:val>
          <c:extLst xmlns:c16r2="http://schemas.microsoft.com/office/drawing/2015/06/chart">
            <c:ext xmlns:c16="http://schemas.microsoft.com/office/drawing/2014/chart" uri="{C3380CC4-5D6E-409C-BE32-E72D297353CC}">
              <c16:uniqueId val="{00000000-E4AD-4284-8552-FC8E07E67528}"/>
            </c:ext>
          </c:extLst>
        </c:ser>
        <c:dLbls>
          <c:showLegendKey val="0"/>
          <c:showVal val="0"/>
          <c:showCatName val="0"/>
          <c:showSerName val="0"/>
          <c:showPercent val="0"/>
          <c:showBubbleSize val="0"/>
        </c:dLbls>
        <c:gapWidth val="150"/>
        <c:axId val="34193408"/>
        <c:axId val="3419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E4AD-4284-8552-FC8E07E67528}"/>
            </c:ext>
          </c:extLst>
        </c:ser>
        <c:dLbls>
          <c:showLegendKey val="0"/>
          <c:showVal val="0"/>
          <c:showCatName val="0"/>
          <c:showSerName val="0"/>
          <c:showPercent val="0"/>
          <c:showBubbleSize val="0"/>
        </c:dLbls>
        <c:marker val="1"/>
        <c:smooth val="0"/>
        <c:axId val="34193408"/>
        <c:axId val="34195328"/>
      </c:lineChart>
      <c:dateAx>
        <c:axId val="34193408"/>
        <c:scaling>
          <c:orientation val="minMax"/>
        </c:scaling>
        <c:delete val="1"/>
        <c:axPos val="b"/>
        <c:numFmt formatCode="ge" sourceLinked="1"/>
        <c:majorTickMark val="none"/>
        <c:minorTickMark val="none"/>
        <c:tickLblPos val="none"/>
        <c:crossAx val="34195328"/>
        <c:crosses val="autoZero"/>
        <c:auto val="1"/>
        <c:lblOffset val="100"/>
        <c:baseTimeUnit val="years"/>
      </c:dateAx>
      <c:valAx>
        <c:axId val="3419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　高浜市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その他</v>
      </c>
      <c r="AE8" s="83"/>
      <c r="AF8" s="83"/>
      <c r="AG8" s="83"/>
      <c r="AH8" s="83"/>
      <c r="AI8" s="83"/>
      <c r="AJ8" s="83"/>
      <c r="AK8" s="4"/>
      <c r="AL8" s="71">
        <f>データ!$R$6</f>
        <v>48154</v>
      </c>
      <c r="AM8" s="71"/>
      <c r="AN8" s="71"/>
      <c r="AO8" s="71"/>
      <c r="AP8" s="71"/>
      <c r="AQ8" s="71"/>
      <c r="AR8" s="71"/>
      <c r="AS8" s="71"/>
      <c r="AT8" s="67">
        <f>データ!$S$6</f>
        <v>13.11</v>
      </c>
      <c r="AU8" s="68"/>
      <c r="AV8" s="68"/>
      <c r="AW8" s="68"/>
      <c r="AX8" s="68"/>
      <c r="AY8" s="68"/>
      <c r="AZ8" s="68"/>
      <c r="BA8" s="68"/>
      <c r="BB8" s="70">
        <f>データ!$T$6</f>
        <v>3673.07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84.21</v>
      </c>
      <c r="J10" s="68"/>
      <c r="K10" s="68"/>
      <c r="L10" s="68"/>
      <c r="M10" s="68"/>
      <c r="N10" s="68"/>
      <c r="O10" s="69"/>
      <c r="P10" s="70">
        <f>データ!$P$6</f>
        <v>99.97</v>
      </c>
      <c r="Q10" s="70"/>
      <c r="R10" s="70"/>
      <c r="S10" s="70"/>
      <c r="T10" s="70"/>
      <c r="U10" s="70"/>
      <c r="V10" s="70"/>
      <c r="W10" s="71">
        <f>データ!$Q$6</f>
        <v>2317</v>
      </c>
      <c r="X10" s="71"/>
      <c r="Y10" s="71"/>
      <c r="Z10" s="71"/>
      <c r="AA10" s="71"/>
      <c r="AB10" s="71"/>
      <c r="AC10" s="71"/>
      <c r="AD10" s="2"/>
      <c r="AE10" s="2"/>
      <c r="AF10" s="2"/>
      <c r="AG10" s="2"/>
      <c r="AH10" s="4"/>
      <c r="AI10" s="4"/>
      <c r="AJ10" s="4"/>
      <c r="AK10" s="4"/>
      <c r="AL10" s="71">
        <f>データ!$U$6</f>
        <v>48277</v>
      </c>
      <c r="AM10" s="71"/>
      <c r="AN10" s="71"/>
      <c r="AO10" s="71"/>
      <c r="AP10" s="71"/>
      <c r="AQ10" s="71"/>
      <c r="AR10" s="71"/>
      <c r="AS10" s="71"/>
      <c r="AT10" s="67">
        <f>データ!$V$6</f>
        <v>13.11</v>
      </c>
      <c r="AU10" s="68"/>
      <c r="AV10" s="68"/>
      <c r="AW10" s="68"/>
      <c r="AX10" s="68"/>
      <c r="AY10" s="68"/>
      <c r="AZ10" s="68"/>
      <c r="BA10" s="68"/>
      <c r="BB10" s="70">
        <f>データ!$W$6</f>
        <v>3682.46</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2"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2"/>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2"/>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2"/>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2"/>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2"/>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2"/>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2"/>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2"/>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2"/>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2"/>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2"/>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2"/>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2"/>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2"/>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2"/>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2"/>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2"/>
      <c r="BM33" s="50"/>
      <c r="BN33" s="50"/>
      <c r="BO33" s="50"/>
      <c r="BP33" s="50"/>
      <c r="BQ33" s="50"/>
      <c r="BR33" s="50"/>
      <c r="BS33" s="50"/>
      <c r="BT33" s="50"/>
      <c r="BU33" s="50"/>
      <c r="BV33" s="50"/>
      <c r="BW33" s="50"/>
      <c r="BX33" s="50"/>
      <c r="BY33" s="50"/>
      <c r="BZ33" s="51"/>
    </row>
    <row r="34" spans="1:78" ht="13.5" customHeight="1" x14ac:dyDescent="0.15">
      <c r="A34" s="2"/>
      <c r="B34" s="17"/>
      <c r="C34" s="56" t="s">
        <v>26</v>
      </c>
      <c r="D34" s="56"/>
      <c r="E34" s="56"/>
      <c r="F34" s="56"/>
      <c r="G34" s="56"/>
      <c r="H34" s="56"/>
      <c r="I34" s="56"/>
      <c r="J34" s="56"/>
      <c r="K34" s="56"/>
      <c r="L34" s="56"/>
      <c r="M34" s="56"/>
      <c r="N34" s="56"/>
      <c r="O34" s="56"/>
      <c r="P34" s="56"/>
      <c r="Q34" s="19"/>
      <c r="R34" s="56" t="s">
        <v>27</v>
      </c>
      <c r="S34" s="56"/>
      <c r="T34" s="56"/>
      <c r="U34" s="56"/>
      <c r="V34" s="56"/>
      <c r="W34" s="56"/>
      <c r="X34" s="56"/>
      <c r="Y34" s="56"/>
      <c r="Z34" s="56"/>
      <c r="AA34" s="56"/>
      <c r="AB34" s="56"/>
      <c r="AC34" s="56"/>
      <c r="AD34" s="56"/>
      <c r="AE34" s="56"/>
      <c r="AF34" s="19"/>
      <c r="AG34" s="56" t="s">
        <v>28</v>
      </c>
      <c r="AH34" s="56"/>
      <c r="AI34" s="56"/>
      <c r="AJ34" s="56"/>
      <c r="AK34" s="56"/>
      <c r="AL34" s="56"/>
      <c r="AM34" s="56"/>
      <c r="AN34" s="56"/>
      <c r="AO34" s="56"/>
      <c r="AP34" s="56"/>
      <c r="AQ34" s="56"/>
      <c r="AR34" s="56"/>
      <c r="AS34" s="56"/>
      <c r="AT34" s="56"/>
      <c r="AU34" s="19"/>
      <c r="AV34" s="56" t="s">
        <v>29</v>
      </c>
      <c r="AW34" s="56"/>
      <c r="AX34" s="56"/>
      <c r="AY34" s="56"/>
      <c r="AZ34" s="56"/>
      <c r="BA34" s="56"/>
      <c r="BB34" s="56"/>
      <c r="BC34" s="56"/>
      <c r="BD34" s="56"/>
      <c r="BE34" s="56"/>
      <c r="BF34" s="56"/>
      <c r="BG34" s="56"/>
      <c r="BH34" s="56"/>
      <c r="BI34" s="56"/>
      <c r="BJ34" s="18"/>
      <c r="BK34" s="2"/>
      <c r="BL34" s="52"/>
      <c r="BM34" s="50"/>
      <c r="BN34" s="50"/>
      <c r="BO34" s="50"/>
      <c r="BP34" s="50"/>
      <c r="BQ34" s="50"/>
      <c r="BR34" s="50"/>
      <c r="BS34" s="50"/>
      <c r="BT34" s="50"/>
      <c r="BU34" s="50"/>
      <c r="BV34" s="50"/>
      <c r="BW34" s="50"/>
      <c r="BX34" s="50"/>
      <c r="BY34" s="50"/>
      <c r="BZ34" s="51"/>
    </row>
    <row r="35" spans="1:78" ht="13.5" customHeight="1" x14ac:dyDescent="0.15">
      <c r="A35" s="2"/>
      <c r="B35" s="17"/>
      <c r="C35" s="56"/>
      <c r="D35" s="56"/>
      <c r="E35" s="56"/>
      <c r="F35" s="56"/>
      <c r="G35" s="56"/>
      <c r="H35" s="56"/>
      <c r="I35" s="56"/>
      <c r="J35" s="56"/>
      <c r="K35" s="56"/>
      <c r="L35" s="56"/>
      <c r="M35" s="56"/>
      <c r="N35" s="56"/>
      <c r="O35" s="56"/>
      <c r="P35" s="56"/>
      <c r="Q35" s="19"/>
      <c r="R35" s="56"/>
      <c r="S35" s="56"/>
      <c r="T35" s="56"/>
      <c r="U35" s="56"/>
      <c r="V35" s="56"/>
      <c r="W35" s="56"/>
      <c r="X35" s="56"/>
      <c r="Y35" s="56"/>
      <c r="Z35" s="56"/>
      <c r="AA35" s="56"/>
      <c r="AB35" s="56"/>
      <c r="AC35" s="56"/>
      <c r="AD35" s="56"/>
      <c r="AE35" s="56"/>
      <c r="AF35" s="19"/>
      <c r="AG35" s="56"/>
      <c r="AH35" s="56"/>
      <c r="AI35" s="56"/>
      <c r="AJ35" s="56"/>
      <c r="AK35" s="56"/>
      <c r="AL35" s="56"/>
      <c r="AM35" s="56"/>
      <c r="AN35" s="56"/>
      <c r="AO35" s="56"/>
      <c r="AP35" s="56"/>
      <c r="AQ35" s="56"/>
      <c r="AR35" s="56"/>
      <c r="AS35" s="56"/>
      <c r="AT35" s="56"/>
      <c r="AU35" s="19"/>
      <c r="AV35" s="56"/>
      <c r="AW35" s="56"/>
      <c r="AX35" s="56"/>
      <c r="AY35" s="56"/>
      <c r="AZ35" s="56"/>
      <c r="BA35" s="56"/>
      <c r="BB35" s="56"/>
      <c r="BC35" s="56"/>
      <c r="BD35" s="56"/>
      <c r="BE35" s="56"/>
      <c r="BF35" s="56"/>
      <c r="BG35" s="56"/>
      <c r="BH35" s="56"/>
      <c r="BI35" s="56"/>
      <c r="BJ35" s="18"/>
      <c r="BK35" s="2"/>
      <c r="BL35" s="52"/>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2"/>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2"/>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2"/>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2"/>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2"/>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2"/>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2"/>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2"/>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2"/>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2"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2"/>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2"/>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2"/>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2"/>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2"/>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2"/>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2"/>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2"/>
      <c r="BM55" s="50"/>
      <c r="BN55" s="50"/>
      <c r="BO55" s="50"/>
      <c r="BP55" s="50"/>
      <c r="BQ55" s="50"/>
      <c r="BR55" s="50"/>
      <c r="BS55" s="50"/>
      <c r="BT55" s="50"/>
      <c r="BU55" s="50"/>
      <c r="BV55" s="50"/>
      <c r="BW55" s="50"/>
      <c r="BX55" s="50"/>
      <c r="BY55" s="50"/>
      <c r="BZ55" s="51"/>
    </row>
    <row r="56" spans="1:78" ht="13.5" customHeight="1" x14ac:dyDescent="0.15">
      <c r="A56" s="2"/>
      <c r="B56" s="17"/>
      <c r="C56" s="56" t="s">
        <v>31</v>
      </c>
      <c r="D56" s="56"/>
      <c r="E56" s="56"/>
      <c r="F56" s="56"/>
      <c r="G56" s="56"/>
      <c r="H56" s="56"/>
      <c r="I56" s="56"/>
      <c r="J56" s="56"/>
      <c r="K56" s="56"/>
      <c r="L56" s="56"/>
      <c r="M56" s="56"/>
      <c r="N56" s="56"/>
      <c r="O56" s="56"/>
      <c r="P56" s="56"/>
      <c r="Q56" s="19"/>
      <c r="R56" s="56" t="s">
        <v>32</v>
      </c>
      <c r="S56" s="56"/>
      <c r="T56" s="56"/>
      <c r="U56" s="56"/>
      <c r="V56" s="56"/>
      <c r="W56" s="56"/>
      <c r="X56" s="56"/>
      <c r="Y56" s="56"/>
      <c r="Z56" s="56"/>
      <c r="AA56" s="56"/>
      <c r="AB56" s="56"/>
      <c r="AC56" s="56"/>
      <c r="AD56" s="56"/>
      <c r="AE56" s="56"/>
      <c r="AF56" s="19"/>
      <c r="AG56" s="56" t="s">
        <v>33</v>
      </c>
      <c r="AH56" s="56"/>
      <c r="AI56" s="56"/>
      <c r="AJ56" s="56"/>
      <c r="AK56" s="56"/>
      <c r="AL56" s="56"/>
      <c r="AM56" s="56"/>
      <c r="AN56" s="56"/>
      <c r="AO56" s="56"/>
      <c r="AP56" s="56"/>
      <c r="AQ56" s="56"/>
      <c r="AR56" s="56"/>
      <c r="AS56" s="56"/>
      <c r="AT56" s="56"/>
      <c r="AU56" s="19"/>
      <c r="AV56" s="56" t="s">
        <v>34</v>
      </c>
      <c r="AW56" s="56"/>
      <c r="AX56" s="56"/>
      <c r="AY56" s="56"/>
      <c r="AZ56" s="56"/>
      <c r="BA56" s="56"/>
      <c r="BB56" s="56"/>
      <c r="BC56" s="56"/>
      <c r="BD56" s="56"/>
      <c r="BE56" s="56"/>
      <c r="BF56" s="56"/>
      <c r="BG56" s="56"/>
      <c r="BH56" s="56"/>
      <c r="BI56" s="56"/>
      <c r="BJ56" s="18"/>
      <c r="BK56" s="2"/>
      <c r="BL56" s="52"/>
      <c r="BM56" s="50"/>
      <c r="BN56" s="50"/>
      <c r="BO56" s="50"/>
      <c r="BP56" s="50"/>
      <c r="BQ56" s="50"/>
      <c r="BR56" s="50"/>
      <c r="BS56" s="50"/>
      <c r="BT56" s="50"/>
      <c r="BU56" s="50"/>
      <c r="BV56" s="50"/>
      <c r="BW56" s="50"/>
      <c r="BX56" s="50"/>
      <c r="BY56" s="50"/>
      <c r="BZ56" s="51"/>
    </row>
    <row r="57" spans="1:78" ht="13.5" customHeight="1" x14ac:dyDescent="0.15">
      <c r="A57" s="2"/>
      <c r="B57" s="17"/>
      <c r="C57" s="56"/>
      <c r="D57" s="56"/>
      <c r="E57" s="56"/>
      <c r="F57" s="56"/>
      <c r="G57" s="56"/>
      <c r="H57" s="56"/>
      <c r="I57" s="56"/>
      <c r="J57" s="56"/>
      <c r="K57" s="56"/>
      <c r="L57" s="56"/>
      <c r="M57" s="56"/>
      <c r="N57" s="56"/>
      <c r="O57" s="56"/>
      <c r="P57" s="56"/>
      <c r="Q57" s="19"/>
      <c r="R57" s="56"/>
      <c r="S57" s="56"/>
      <c r="T57" s="56"/>
      <c r="U57" s="56"/>
      <c r="V57" s="56"/>
      <c r="W57" s="56"/>
      <c r="X57" s="56"/>
      <c r="Y57" s="56"/>
      <c r="Z57" s="56"/>
      <c r="AA57" s="56"/>
      <c r="AB57" s="56"/>
      <c r="AC57" s="56"/>
      <c r="AD57" s="56"/>
      <c r="AE57" s="56"/>
      <c r="AF57" s="19"/>
      <c r="AG57" s="56"/>
      <c r="AH57" s="56"/>
      <c r="AI57" s="56"/>
      <c r="AJ57" s="56"/>
      <c r="AK57" s="56"/>
      <c r="AL57" s="56"/>
      <c r="AM57" s="56"/>
      <c r="AN57" s="56"/>
      <c r="AO57" s="56"/>
      <c r="AP57" s="56"/>
      <c r="AQ57" s="56"/>
      <c r="AR57" s="56"/>
      <c r="AS57" s="56"/>
      <c r="AT57" s="56"/>
      <c r="AU57" s="19"/>
      <c r="AV57" s="56"/>
      <c r="AW57" s="56"/>
      <c r="AX57" s="56"/>
      <c r="AY57" s="56"/>
      <c r="AZ57" s="56"/>
      <c r="BA57" s="56"/>
      <c r="BB57" s="56"/>
      <c r="BC57" s="56"/>
      <c r="BD57" s="56"/>
      <c r="BE57" s="56"/>
      <c r="BF57" s="56"/>
      <c r="BG57" s="56"/>
      <c r="BH57" s="56"/>
      <c r="BI57" s="56"/>
      <c r="BJ57" s="18"/>
      <c r="BK57" s="2"/>
      <c r="BL57" s="52"/>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2"/>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2"/>
      <c r="BM59" s="50"/>
      <c r="BN59" s="50"/>
      <c r="BO59" s="50"/>
      <c r="BP59" s="50"/>
      <c r="BQ59" s="50"/>
      <c r="BR59" s="50"/>
      <c r="BS59" s="50"/>
      <c r="BT59" s="50"/>
      <c r="BU59" s="50"/>
      <c r="BV59" s="50"/>
      <c r="BW59" s="50"/>
      <c r="BX59" s="50"/>
      <c r="BY59" s="50"/>
      <c r="BZ59" s="51"/>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2"/>
      <c r="BM60" s="50"/>
      <c r="BN60" s="50"/>
      <c r="BO60" s="50"/>
      <c r="BP60" s="50"/>
      <c r="BQ60" s="50"/>
      <c r="BR60" s="50"/>
      <c r="BS60" s="50"/>
      <c r="BT60" s="50"/>
      <c r="BU60" s="50"/>
      <c r="BV60" s="50"/>
      <c r="BW60" s="50"/>
      <c r="BX60" s="50"/>
      <c r="BY60" s="50"/>
      <c r="BZ60" s="5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2"/>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2"/>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2"/>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2"/>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2"/>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2"/>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2"/>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2"/>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2"/>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2"/>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2"/>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2"/>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2"/>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2"/>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2"/>
      <c r="BM78" s="50"/>
      <c r="BN78" s="50"/>
      <c r="BO78" s="50"/>
      <c r="BP78" s="50"/>
      <c r="BQ78" s="50"/>
      <c r="BR78" s="50"/>
      <c r="BS78" s="50"/>
      <c r="BT78" s="50"/>
      <c r="BU78" s="50"/>
      <c r="BV78" s="50"/>
      <c r="BW78" s="50"/>
      <c r="BX78" s="50"/>
      <c r="BY78" s="50"/>
      <c r="BZ78" s="51"/>
    </row>
    <row r="79" spans="1:78" ht="13.5" customHeight="1" x14ac:dyDescent="0.15">
      <c r="A79" s="2"/>
      <c r="B79" s="17"/>
      <c r="C79" s="56" t="s">
        <v>37</v>
      </c>
      <c r="D79" s="56"/>
      <c r="E79" s="56"/>
      <c r="F79" s="56"/>
      <c r="G79" s="56"/>
      <c r="H79" s="56"/>
      <c r="I79" s="56"/>
      <c r="J79" s="56"/>
      <c r="K79" s="56"/>
      <c r="L79" s="56"/>
      <c r="M79" s="56"/>
      <c r="N79" s="56"/>
      <c r="O79" s="56"/>
      <c r="P79" s="56"/>
      <c r="Q79" s="56"/>
      <c r="R79" s="56"/>
      <c r="S79" s="56"/>
      <c r="T79" s="56"/>
      <c r="U79" s="19"/>
      <c r="V79" s="19"/>
      <c r="W79" s="56" t="s">
        <v>38</v>
      </c>
      <c r="X79" s="56"/>
      <c r="Y79" s="56"/>
      <c r="Z79" s="56"/>
      <c r="AA79" s="56"/>
      <c r="AB79" s="56"/>
      <c r="AC79" s="56"/>
      <c r="AD79" s="56"/>
      <c r="AE79" s="56"/>
      <c r="AF79" s="56"/>
      <c r="AG79" s="56"/>
      <c r="AH79" s="56"/>
      <c r="AI79" s="56"/>
      <c r="AJ79" s="56"/>
      <c r="AK79" s="56"/>
      <c r="AL79" s="56"/>
      <c r="AM79" s="56"/>
      <c r="AN79" s="56"/>
      <c r="AO79" s="19"/>
      <c r="AP79" s="19"/>
      <c r="AQ79" s="56" t="s">
        <v>39</v>
      </c>
      <c r="AR79" s="56"/>
      <c r="AS79" s="56"/>
      <c r="AT79" s="56"/>
      <c r="AU79" s="56"/>
      <c r="AV79" s="56"/>
      <c r="AW79" s="56"/>
      <c r="AX79" s="56"/>
      <c r="AY79" s="56"/>
      <c r="AZ79" s="56"/>
      <c r="BA79" s="56"/>
      <c r="BB79" s="56"/>
      <c r="BC79" s="56"/>
      <c r="BD79" s="56"/>
      <c r="BE79" s="56"/>
      <c r="BF79" s="56"/>
      <c r="BG79" s="56"/>
      <c r="BH79" s="56"/>
      <c r="BI79" s="4"/>
      <c r="BJ79" s="18"/>
      <c r="BK79" s="2"/>
      <c r="BL79" s="52"/>
      <c r="BM79" s="50"/>
      <c r="BN79" s="50"/>
      <c r="BO79" s="50"/>
      <c r="BP79" s="50"/>
      <c r="BQ79" s="50"/>
      <c r="BR79" s="50"/>
      <c r="BS79" s="50"/>
      <c r="BT79" s="50"/>
      <c r="BU79" s="50"/>
      <c r="BV79" s="50"/>
      <c r="BW79" s="50"/>
      <c r="BX79" s="50"/>
      <c r="BY79" s="50"/>
      <c r="BZ79" s="51"/>
    </row>
    <row r="80" spans="1:78" ht="13.5" customHeight="1" x14ac:dyDescent="0.15">
      <c r="A80" s="2"/>
      <c r="B80" s="17"/>
      <c r="C80" s="56"/>
      <c r="D80" s="56"/>
      <c r="E80" s="56"/>
      <c r="F80" s="56"/>
      <c r="G80" s="56"/>
      <c r="H80" s="56"/>
      <c r="I80" s="56"/>
      <c r="J80" s="56"/>
      <c r="K80" s="56"/>
      <c r="L80" s="56"/>
      <c r="M80" s="56"/>
      <c r="N80" s="56"/>
      <c r="O80" s="56"/>
      <c r="P80" s="56"/>
      <c r="Q80" s="56"/>
      <c r="R80" s="56"/>
      <c r="S80" s="56"/>
      <c r="T80" s="56"/>
      <c r="U80" s="19"/>
      <c r="V80" s="19"/>
      <c r="W80" s="56"/>
      <c r="X80" s="56"/>
      <c r="Y80" s="56"/>
      <c r="Z80" s="56"/>
      <c r="AA80" s="56"/>
      <c r="AB80" s="56"/>
      <c r="AC80" s="56"/>
      <c r="AD80" s="56"/>
      <c r="AE80" s="56"/>
      <c r="AF80" s="56"/>
      <c r="AG80" s="56"/>
      <c r="AH80" s="56"/>
      <c r="AI80" s="56"/>
      <c r="AJ80" s="56"/>
      <c r="AK80" s="56"/>
      <c r="AL80" s="56"/>
      <c r="AM80" s="56"/>
      <c r="AN80" s="56"/>
      <c r="AO80" s="19"/>
      <c r="AP80" s="19"/>
      <c r="AQ80" s="56"/>
      <c r="AR80" s="56"/>
      <c r="AS80" s="56"/>
      <c r="AT80" s="56"/>
      <c r="AU80" s="56"/>
      <c r="AV80" s="56"/>
      <c r="AW80" s="56"/>
      <c r="AX80" s="56"/>
      <c r="AY80" s="56"/>
      <c r="AZ80" s="56"/>
      <c r="BA80" s="56"/>
      <c r="BB80" s="56"/>
      <c r="BC80" s="56"/>
      <c r="BD80" s="56"/>
      <c r="BE80" s="56"/>
      <c r="BF80" s="56"/>
      <c r="BG80" s="56"/>
      <c r="BH80" s="56"/>
      <c r="BI80" s="4"/>
      <c r="BJ80" s="18"/>
      <c r="BK80" s="2"/>
      <c r="BL80" s="52"/>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52"/>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3"/>
      <c r="BM82" s="54"/>
      <c r="BN82" s="54"/>
      <c r="BO82" s="54"/>
      <c r="BP82" s="54"/>
      <c r="BQ82" s="54"/>
      <c r="BR82" s="54"/>
      <c r="BS82" s="54"/>
      <c r="BT82" s="54"/>
      <c r="BU82" s="54"/>
      <c r="BV82" s="54"/>
      <c r="BW82" s="54"/>
      <c r="BX82" s="54"/>
      <c r="BY82" s="54"/>
      <c r="BZ82" s="5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t8qZeQ+CgfKqWWiK3e8gF5SVXBh2oSnClNmrAG3taAH71iWM4AL5OkEFWyRZiHgMUEMxL3mw8JYV9HKCCwULYQ==" saltValue="4ZLgFIZJYHHpBlutiVtnm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8" t="s">
        <v>62</v>
      </c>
      <c r="I3" s="89"/>
      <c r="J3" s="89"/>
      <c r="K3" s="89"/>
      <c r="L3" s="89"/>
      <c r="M3" s="89"/>
      <c r="N3" s="89"/>
      <c r="O3" s="89"/>
      <c r="P3" s="89"/>
      <c r="Q3" s="89"/>
      <c r="R3" s="89"/>
      <c r="S3" s="89"/>
      <c r="T3" s="89"/>
      <c r="U3" s="89"/>
      <c r="V3" s="89"/>
      <c r="W3" s="90"/>
      <c r="X3" s="94" t="s">
        <v>63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64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8" t="s">
        <v>65</v>
      </c>
      <c r="B4" s="30"/>
      <c r="C4" s="30"/>
      <c r="D4" s="30"/>
      <c r="E4" s="30"/>
      <c r="F4" s="30"/>
      <c r="G4" s="30"/>
      <c r="H4" s="91"/>
      <c r="I4" s="92"/>
      <c r="J4" s="92"/>
      <c r="K4" s="92"/>
      <c r="L4" s="92"/>
      <c r="M4" s="92"/>
      <c r="N4" s="92"/>
      <c r="O4" s="92"/>
      <c r="P4" s="92"/>
      <c r="Q4" s="92"/>
      <c r="R4" s="92"/>
      <c r="S4" s="92"/>
      <c r="T4" s="92"/>
      <c r="U4" s="92"/>
      <c r="V4" s="92"/>
      <c r="W4" s="93"/>
      <c r="X4" s="87" t="s">
        <v>66</v>
      </c>
      <c r="Y4" s="87"/>
      <c r="Z4" s="87"/>
      <c r="AA4" s="87"/>
      <c r="AB4" s="87"/>
      <c r="AC4" s="87"/>
      <c r="AD4" s="87"/>
      <c r="AE4" s="87"/>
      <c r="AF4" s="87"/>
      <c r="AG4" s="87"/>
      <c r="AH4" s="87"/>
      <c r="AI4" s="87" t="s">
        <v>67</v>
      </c>
      <c r="AJ4" s="87"/>
      <c r="AK4" s="87"/>
      <c r="AL4" s="87"/>
      <c r="AM4" s="87"/>
      <c r="AN4" s="87"/>
      <c r="AO4" s="87"/>
      <c r="AP4" s="87"/>
      <c r="AQ4" s="87"/>
      <c r="AR4" s="87"/>
      <c r="AS4" s="87"/>
      <c r="AT4" s="87" t="s">
        <v>68</v>
      </c>
      <c r="AU4" s="87"/>
      <c r="AV4" s="87"/>
      <c r="AW4" s="87"/>
      <c r="AX4" s="87"/>
      <c r="AY4" s="87"/>
      <c r="AZ4" s="87"/>
      <c r="BA4" s="87"/>
      <c r="BB4" s="87"/>
      <c r="BC4" s="87"/>
      <c r="BD4" s="87"/>
      <c r="BE4" s="87" t="s">
        <v>69</v>
      </c>
      <c r="BF4" s="87"/>
      <c r="BG4" s="87"/>
      <c r="BH4" s="87"/>
      <c r="BI4" s="87"/>
      <c r="BJ4" s="87"/>
      <c r="BK4" s="87"/>
      <c r="BL4" s="87"/>
      <c r="BM4" s="87"/>
      <c r="BN4" s="87"/>
      <c r="BO4" s="87"/>
      <c r="BP4" s="87" t="s">
        <v>70</v>
      </c>
      <c r="BQ4" s="87"/>
      <c r="BR4" s="87"/>
      <c r="BS4" s="87"/>
      <c r="BT4" s="87"/>
      <c r="BU4" s="87"/>
      <c r="BV4" s="87"/>
      <c r="BW4" s="87"/>
      <c r="BX4" s="87"/>
      <c r="BY4" s="87"/>
      <c r="BZ4" s="87"/>
      <c r="CA4" s="87" t="s">
        <v>71</v>
      </c>
      <c r="CB4" s="87"/>
      <c r="CC4" s="87"/>
      <c r="CD4" s="87"/>
      <c r="CE4" s="87"/>
      <c r="CF4" s="87"/>
      <c r="CG4" s="87"/>
      <c r="CH4" s="87"/>
      <c r="CI4" s="87"/>
      <c r="CJ4" s="87"/>
      <c r="CK4" s="87"/>
      <c r="CL4" s="87" t="s">
        <v>72</v>
      </c>
      <c r="CM4" s="87"/>
      <c r="CN4" s="87"/>
      <c r="CO4" s="87"/>
      <c r="CP4" s="87"/>
      <c r="CQ4" s="87"/>
      <c r="CR4" s="87"/>
      <c r="CS4" s="87"/>
      <c r="CT4" s="87"/>
      <c r="CU4" s="87"/>
      <c r="CV4" s="87"/>
      <c r="CW4" s="87" t="s">
        <v>73</v>
      </c>
      <c r="CX4" s="87"/>
      <c r="CY4" s="87"/>
      <c r="CZ4" s="87"/>
      <c r="DA4" s="87"/>
      <c r="DB4" s="87"/>
      <c r="DC4" s="87"/>
      <c r="DD4" s="87"/>
      <c r="DE4" s="87"/>
      <c r="DF4" s="87"/>
      <c r="DG4" s="87"/>
      <c r="DH4" s="87" t="s">
        <v>74</v>
      </c>
      <c r="DI4" s="87"/>
      <c r="DJ4" s="87"/>
      <c r="DK4" s="87"/>
      <c r="DL4" s="87"/>
      <c r="DM4" s="87"/>
      <c r="DN4" s="87"/>
      <c r="DO4" s="87"/>
      <c r="DP4" s="87"/>
      <c r="DQ4" s="87"/>
      <c r="DR4" s="87"/>
      <c r="DS4" s="87" t="s">
        <v>75</v>
      </c>
      <c r="DT4" s="87"/>
      <c r="DU4" s="87"/>
      <c r="DV4" s="87"/>
      <c r="DW4" s="87"/>
      <c r="DX4" s="87"/>
      <c r="DY4" s="87"/>
      <c r="DZ4" s="87"/>
      <c r="EA4" s="87"/>
      <c r="EB4" s="87"/>
      <c r="EC4" s="87"/>
      <c r="ED4" s="87" t="s">
        <v>76</v>
      </c>
      <c r="EE4" s="87"/>
      <c r="EF4" s="87"/>
      <c r="EG4" s="87"/>
      <c r="EH4" s="87"/>
      <c r="EI4" s="87"/>
      <c r="EJ4" s="87"/>
      <c r="EK4" s="87"/>
      <c r="EL4" s="87"/>
      <c r="EM4" s="87"/>
      <c r="EN4" s="87"/>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232271</v>
      </c>
      <c r="D6" s="33">
        <f t="shared" si="3"/>
        <v>46</v>
      </c>
      <c r="E6" s="33">
        <f t="shared" si="3"/>
        <v>1</v>
      </c>
      <c r="F6" s="33">
        <f t="shared" si="3"/>
        <v>0</v>
      </c>
      <c r="G6" s="33">
        <f t="shared" si="3"/>
        <v>1</v>
      </c>
      <c r="H6" s="33" t="str">
        <f t="shared" si="3"/>
        <v>愛知県　高浜市</v>
      </c>
      <c r="I6" s="33" t="str">
        <f t="shared" si="3"/>
        <v>法適用</v>
      </c>
      <c r="J6" s="33" t="str">
        <f t="shared" si="3"/>
        <v>水道事業</v>
      </c>
      <c r="K6" s="33" t="str">
        <f t="shared" si="3"/>
        <v>末端給水事業</v>
      </c>
      <c r="L6" s="33" t="str">
        <f t="shared" si="3"/>
        <v>A5</v>
      </c>
      <c r="M6" s="33" t="str">
        <f t="shared" si="3"/>
        <v>その他</v>
      </c>
      <c r="N6" s="34" t="str">
        <f t="shared" si="3"/>
        <v>-</v>
      </c>
      <c r="O6" s="34">
        <f t="shared" si="3"/>
        <v>84.21</v>
      </c>
      <c r="P6" s="34">
        <f t="shared" si="3"/>
        <v>99.97</v>
      </c>
      <c r="Q6" s="34">
        <f t="shared" si="3"/>
        <v>2317</v>
      </c>
      <c r="R6" s="34">
        <f t="shared" si="3"/>
        <v>48154</v>
      </c>
      <c r="S6" s="34">
        <f t="shared" si="3"/>
        <v>13.11</v>
      </c>
      <c r="T6" s="34">
        <f t="shared" si="3"/>
        <v>3673.07</v>
      </c>
      <c r="U6" s="34">
        <f t="shared" si="3"/>
        <v>48277</v>
      </c>
      <c r="V6" s="34">
        <f t="shared" si="3"/>
        <v>13.11</v>
      </c>
      <c r="W6" s="34">
        <f t="shared" si="3"/>
        <v>3682.46</v>
      </c>
      <c r="X6" s="35">
        <f>IF(X7="",NA(),X7)</f>
        <v>110.77</v>
      </c>
      <c r="Y6" s="35">
        <f t="shared" ref="Y6:AG6" si="4">IF(Y7="",NA(),Y7)</f>
        <v>117.51</v>
      </c>
      <c r="Z6" s="35">
        <f t="shared" si="4"/>
        <v>117.97</v>
      </c>
      <c r="AA6" s="35">
        <f t="shared" si="4"/>
        <v>115.66</v>
      </c>
      <c r="AB6" s="35">
        <f t="shared" si="4"/>
        <v>119.72</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446.28</v>
      </c>
      <c r="AU6" s="35">
        <f t="shared" ref="AU6:BC6" si="6">IF(AU7="",NA(),AU7)</f>
        <v>456.89</v>
      </c>
      <c r="AV6" s="35">
        <f t="shared" si="6"/>
        <v>505.25</v>
      </c>
      <c r="AW6" s="35">
        <f t="shared" si="6"/>
        <v>348.2</v>
      </c>
      <c r="AX6" s="35">
        <f t="shared" si="6"/>
        <v>436.66</v>
      </c>
      <c r="AY6" s="35">
        <f t="shared" si="6"/>
        <v>909.68</v>
      </c>
      <c r="AZ6" s="35">
        <f t="shared" si="6"/>
        <v>382.09</v>
      </c>
      <c r="BA6" s="35">
        <f t="shared" si="6"/>
        <v>371.31</v>
      </c>
      <c r="BB6" s="35">
        <f t="shared" si="6"/>
        <v>377.63</v>
      </c>
      <c r="BC6" s="35">
        <f t="shared" si="6"/>
        <v>357.34</v>
      </c>
      <c r="BD6" s="34" t="str">
        <f>IF(BD7="","",IF(BD7="-","【-】","【"&amp;SUBSTITUTE(TEXT(BD7,"#,##0.00"),"-","△")&amp;"】"))</f>
        <v>【264.34】</v>
      </c>
      <c r="BE6" s="35">
        <f>IF(BE7="",NA(),BE7)</f>
        <v>111.52</v>
      </c>
      <c r="BF6" s="35">
        <f t="shared" ref="BF6:BN6" si="7">IF(BF7="",NA(),BF7)</f>
        <v>107.92</v>
      </c>
      <c r="BG6" s="35">
        <f t="shared" si="7"/>
        <v>105.1</v>
      </c>
      <c r="BH6" s="35">
        <f t="shared" si="7"/>
        <v>100.33</v>
      </c>
      <c r="BI6" s="35">
        <f t="shared" si="7"/>
        <v>94.7</v>
      </c>
      <c r="BJ6" s="35">
        <f t="shared" si="7"/>
        <v>382.65</v>
      </c>
      <c r="BK6" s="35">
        <f t="shared" si="7"/>
        <v>385.06</v>
      </c>
      <c r="BL6" s="35">
        <f t="shared" si="7"/>
        <v>373.09</v>
      </c>
      <c r="BM6" s="35">
        <f t="shared" si="7"/>
        <v>364.71</v>
      </c>
      <c r="BN6" s="35">
        <f t="shared" si="7"/>
        <v>373.69</v>
      </c>
      <c r="BO6" s="34" t="str">
        <f>IF(BO7="","",IF(BO7="-","【-】","【"&amp;SUBSTITUTE(TEXT(BO7,"#,##0.00"),"-","△")&amp;"】"))</f>
        <v>【274.27】</v>
      </c>
      <c r="BP6" s="35">
        <f>IF(BP7="",NA(),BP7)</f>
        <v>108.19</v>
      </c>
      <c r="BQ6" s="35">
        <f t="shared" ref="BQ6:BY6" si="8">IF(BQ7="",NA(),BQ7)</f>
        <v>116.51</v>
      </c>
      <c r="BR6" s="35">
        <f t="shared" si="8"/>
        <v>117.22</v>
      </c>
      <c r="BS6" s="35">
        <f t="shared" si="8"/>
        <v>114.79</v>
      </c>
      <c r="BT6" s="35">
        <f t="shared" si="8"/>
        <v>119.38</v>
      </c>
      <c r="BU6" s="35">
        <f t="shared" si="8"/>
        <v>96.1</v>
      </c>
      <c r="BV6" s="35">
        <f t="shared" si="8"/>
        <v>99.07</v>
      </c>
      <c r="BW6" s="35">
        <f t="shared" si="8"/>
        <v>99.99</v>
      </c>
      <c r="BX6" s="35">
        <f t="shared" si="8"/>
        <v>100.65</v>
      </c>
      <c r="BY6" s="35">
        <f t="shared" si="8"/>
        <v>99.87</v>
      </c>
      <c r="BZ6" s="34" t="str">
        <f>IF(BZ7="","",IF(BZ7="-","【-】","【"&amp;SUBSTITUTE(TEXT(BZ7,"#,##0.00"),"-","△")&amp;"】"))</f>
        <v>【104.36】</v>
      </c>
      <c r="CA6" s="35">
        <f>IF(CA7="",NA(),CA7)</f>
        <v>139.69</v>
      </c>
      <c r="CB6" s="35">
        <f t="shared" ref="CB6:CJ6" si="9">IF(CB7="",NA(),CB7)</f>
        <v>129.71</v>
      </c>
      <c r="CC6" s="35">
        <f t="shared" si="9"/>
        <v>128.71</v>
      </c>
      <c r="CD6" s="35">
        <f t="shared" si="9"/>
        <v>131.61000000000001</v>
      </c>
      <c r="CE6" s="35">
        <f t="shared" si="9"/>
        <v>126.93</v>
      </c>
      <c r="CF6" s="35">
        <f t="shared" si="9"/>
        <v>178.39</v>
      </c>
      <c r="CG6" s="35">
        <f t="shared" si="9"/>
        <v>173.03</v>
      </c>
      <c r="CH6" s="35">
        <f t="shared" si="9"/>
        <v>171.15</v>
      </c>
      <c r="CI6" s="35">
        <f t="shared" si="9"/>
        <v>170.19</v>
      </c>
      <c r="CJ6" s="35">
        <f t="shared" si="9"/>
        <v>171.81</v>
      </c>
      <c r="CK6" s="34" t="str">
        <f>IF(CK7="","",IF(CK7="-","【-】","【"&amp;SUBSTITUTE(TEXT(CK7,"#,##0.00"),"-","△")&amp;"】"))</f>
        <v>【165.71】</v>
      </c>
      <c r="CL6" s="35">
        <f>IF(CL7="",NA(),CL7)</f>
        <v>64.39</v>
      </c>
      <c r="CM6" s="35">
        <f t="shared" ref="CM6:CU6" si="10">IF(CM7="",NA(),CM7)</f>
        <v>63.55</v>
      </c>
      <c r="CN6" s="35">
        <f t="shared" si="10"/>
        <v>63.25</v>
      </c>
      <c r="CO6" s="35">
        <f t="shared" si="10"/>
        <v>64.53</v>
      </c>
      <c r="CP6" s="35">
        <f t="shared" si="10"/>
        <v>65.510000000000005</v>
      </c>
      <c r="CQ6" s="35">
        <f t="shared" si="10"/>
        <v>59.23</v>
      </c>
      <c r="CR6" s="35">
        <f t="shared" si="10"/>
        <v>58.58</v>
      </c>
      <c r="CS6" s="35">
        <f t="shared" si="10"/>
        <v>58.53</v>
      </c>
      <c r="CT6" s="35">
        <f t="shared" si="10"/>
        <v>59.01</v>
      </c>
      <c r="CU6" s="35">
        <f t="shared" si="10"/>
        <v>60.03</v>
      </c>
      <c r="CV6" s="34" t="str">
        <f>IF(CV7="","",IF(CV7="-","【-】","【"&amp;SUBSTITUTE(TEXT(CV7,"#,##0.00"),"-","△")&amp;"】"))</f>
        <v>【60.41】</v>
      </c>
      <c r="CW6" s="35">
        <f>IF(CW7="",NA(),CW7)</f>
        <v>96.15</v>
      </c>
      <c r="CX6" s="35">
        <f t="shared" ref="CX6:DF6" si="11">IF(CX7="",NA(),CX7)</f>
        <v>95.96</v>
      </c>
      <c r="CY6" s="35">
        <f t="shared" si="11"/>
        <v>96.28</v>
      </c>
      <c r="CZ6" s="35">
        <f t="shared" si="11"/>
        <v>95.9</v>
      </c>
      <c r="DA6" s="35">
        <f t="shared" si="11"/>
        <v>96.12</v>
      </c>
      <c r="DB6" s="35">
        <f t="shared" si="11"/>
        <v>85.53</v>
      </c>
      <c r="DC6" s="35">
        <f t="shared" si="11"/>
        <v>85.23</v>
      </c>
      <c r="DD6" s="35">
        <f t="shared" si="11"/>
        <v>85.26</v>
      </c>
      <c r="DE6" s="35">
        <f t="shared" si="11"/>
        <v>85.37</v>
      </c>
      <c r="DF6" s="35">
        <f t="shared" si="11"/>
        <v>84.81</v>
      </c>
      <c r="DG6" s="34" t="str">
        <f>IF(DG7="","",IF(DG7="-","【-】","【"&amp;SUBSTITUTE(TEXT(DG7,"#,##0.00"),"-","△")&amp;"】"))</f>
        <v>【89.93】</v>
      </c>
      <c r="DH6" s="35">
        <f>IF(DH7="",NA(),DH7)</f>
        <v>36.18</v>
      </c>
      <c r="DI6" s="35">
        <f t="shared" ref="DI6:DQ6" si="12">IF(DI7="",NA(),DI7)</f>
        <v>37.33</v>
      </c>
      <c r="DJ6" s="35">
        <f t="shared" si="12"/>
        <v>38.47</v>
      </c>
      <c r="DK6" s="35">
        <f t="shared" si="12"/>
        <v>38.94</v>
      </c>
      <c r="DL6" s="35">
        <f t="shared" si="12"/>
        <v>37.81</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2.64</v>
      </c>
      <c r="DT6" s="35">
        <f t="shared" ref="DT6:EB6" si="13">IF(DT7="",NA(),DT7)</f>
        <v>2.36</v>
      </c>
      <c r="DU6" s="35">
        <f t="shared" si="13"/>
        <v>2.91</v>
      </c>
      <c r="DV6" s="35">
        <f t="shared" si="13"/>
        <v>3.16</v>
      </c>
      <c r="DW6" s="35">
        <f t="shared" si="13"/>
        <v>3.62</v>
      </c>
      <c r="DX6" s="35">
        <f t="shared" si="13"/>
        <v>8.39</v>
      </c>
      <c r="DY6" s="35">
        <f t="shared" si="13"/>
        <v>10.09</v>
      </c>
      <c r="DZ6" s="35">
        <f t="shared" si="13"/>
        <v>10.54</v>
      </c>
      <c r="EA6" s="35">
        <f t="shared" si="13"/>
        <v>12.03</v>
      </c>
      <c r="EB6" s="35">
        <f t="shared" si="13"/>
        <v>12.19</v>
      </c>
      <c r="EC6" s="34" t="str">
        <f>IF(EC7="","",IF(EC7="-","【-】","【"&amp;SUBSTITUTE(TEXT(EC7,"#,##0.00"),"-","△")&amp;"】"))</f>
        <v>【15.89】</v>
      </c>
      <c r="ED6" s="35">
        <f>IF(ED7="",NA(),ED7)</f>
        <v>0.73</v>
      </c>
      <c r="EE6" s="35">
        <f t="shared" ref="EE6:EM6" si="14">IF(EE7="",NA(),EE7)</f>
        <v>1.9</v>
      </c>
      <c r="EF6" s="35">
        <f t="shared" si="14"/>
        <v>1.37</v>
      </c>
      <c r="EG6" s="35">
        <f t="shared" si="14"/>
        <v>1.89</v>
      </c>
      <c r="EH6" s="35">
        <f t="shared" si="14"/>
        <v>1.95</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232271</v>
      </c>
      <c r="D7" s="37">
        <v>46</v>
      </c>
      <c r="E7" s="37">
        <v>1</v>
      </c>
      <c r="F7" s="37">
        <v>0</v>
      </c>
      <c r="G7" s="37">
        <v>1</v>
      </c>
      <c r="H7" s="37" t="s">
        <v>105</v>
      </c>
      <c r="I7" s="37" t="s">
        <v>106</v>
      </c>
      <c r="J7" s="37" t="s">
        <v>107</v>
      </c>
      <c r="K7" s="37" t="s">
        <v>108</v>
      </c>
      <c r="L7" s="37" t="s">
        <v>109</v>
      </c>
      <c r="M7" s="37" t="s">
        <v>110</v>
      </c>
      <c r="N7" s="38" t="s">
        <v>111</v>
      </c>
      <c r="O7" s="38">
        <v>84.21</v>
      </c>
      <c r="P7" s="38">
        <v>99.97</v>
      </c>
      <c r="Q7" s="38">
        <v>2317</v>
      </c>
      <c r="R7" s="38">
        <v>48154</v>
      </c>
      <c r="S7" s="38">
        <v>13.11</v>
      </c>
      <c r="T7" s="38">
        <v>3673.07</v>
      </c>
      <c r="U7" s="38">
        <v>48277</v>
      </c>
      <c r="V7" s="38">
        <v>13.11</v>
      </c>
      <c r="W7" s="38">
        <v>3682.46</v>
      </c>
      <c r="X7" s="38">
        <v>110.77</v>
      </c>
      <c r="Y7" s="38">
        <v>117.51</v>
      </c>
      <c r="Z7" s="38">
        <v>117.97</v>
      </c>
      <c r="AA7" s="38">
        <v>115.66</v>
      </c>
      <c r="AB7" s="38">
        <v>119.72</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446.28</v>
      </c>
      <c r="AU7" s="38">
        <v>456.89</v>
      </c>
      <c r="AV7" s="38">
        <v>505.25</v>
      </c>
      <c r="AW7" s="38">
        <v>348.2</v>
      </c>
      <c r="AX7" s="38">
        <v>436.66</v>
      </c>
      <c r="AY7" s="38">
        <v>909.68</v>
      </c>
      <c r="AZ7" s="38">
        <v>382.09</v>
      </c>
      <c r="BA7" s="38">
        <v>371.31</v>
      </c>
      <c r="BB7" s="38">
        <v>377.63</v>
      </c>
      <c r="BC7" s="38">
        <v>357.34</v>
      </c>
      <c r="BD7" s="38">
        <v>264.33999999999997</v>
      </c>
      <c r="BE7" s="38">
        <v>111.52</v>
      </c>
      <c r="BF7" s="38">
        <v>107.92</v>
      </c>
      <c r="BG7" s="38">
        <v>105.1</v>
      </c>
      <c r="BH7" s="38">
        <v>100.33</v>
      </c>
      <c r="BI7" s="38">
        <v>94.7</v>
      </c>
      <c r="BJ7" s="38">
        <v>382.65</v>
      </c>
      <c r="BK7" s="38">
        <v>385.06</v>
      </c>
      <c r="BL7" s="38">
        <v>373.09</v>
      </c>
      <c r="BM7" s="38">
        <v>364.71</v>
      </c>
      <c r="BN7" s="38">
        <v>373.69</v>
      </c>
      <c r="BO7" s="38">
        <v>274.27</v>
      </c>
      <c r="BP7" s="38">
        <v>108.19</v>
      </c>
      <c r="BQ7" s="38">
        <v>116.51</v>
      </c>
      <c r="BR7" s="38">
        <v>117.22</v>
      </c>
      <c r="BS7" s="38">
        <v>114.79</v>
      </c>
      <c r="BT7" s="38">
        <v>119.38</v>
      </c>
      <c r="BU7" s="38">
        <v>96.1</v>
      </c>
      <c r="BV7" s="38">
        <v>99.07</v>
      </c>
      <c r="BW7" s="38">
        <v>99.99</v>
      </c>
      <c r="BX7" s="38">
        <v>100.65</v>
      </c>
      <c r="BY7" s="38">
        <v>99.87</v>
      </c>
      <c r="BZ7" s="38">
        <v>104.36</v>
      </c>
      <c r="CA7" s="38">
        <v>139.69</v>
      </c>
      <c r="CB7" s="38">
        <v>129.71</v>
      </c>
      <c r="CC7" s="38">
        <v>128.71</v>
      </c>
      <c r="CD7" s="38">
        <v>131.61000000000001</v>
      </c>
      <c r="CE7" s="38">
        <v>126.93</v>
      </c>
      <c r="CF7" s="38">
        <v>178.39</v>
      </c>
      <c r="CG7" s="38">
        <v>173.03</v>
      </c>
      <c r="CH7" s="38">
        <v>171.15</v>
      </c>
      <c r="CI7" s="38">
        <v>170.19</v>
      </c>
      <c r="CJ7" s="38">
        <v>171.81</v>
      </c>
      <c r="CK7" s="38">
        <v>165.71</v>
      </c>
      <c r="CL7" s="38">
        <v>64.39</v>
      </c>
      <c r="CM7" s="38">
        <v>63.55</v>
      </c>
      <c r="CN7" s="38">
        <v>63.25</v>
      </c>
      <c r="CO7" s="38">
        <v>64.53</v>
      </c>
      <c r="CP7" s="38">
        <v>65.510000000000005</v>
      </c>
      <c r="CQ7" s="38">
        <v>59.23</v>
      </c>
      <c r="CR7" s="38">
        <v>58.58</v>
      </c>
      <c r="CS7" s="38">
        <v>58.53</v>
      </c>
      <c r="CT7" s="38">
        <v>59.01</v>
      </c>
      <c r="CU7" s="38">
        <v>60.03</v>
      </c>
      <c r="CV7" s="38">
        <v>60.41</v>
      </c>
      <c r="CW7" s="38">
        <v>96.15</v>
      </c>
      <c r="CX7" s="38">
        <v>95.96</v>
      </c>
      <c r="CY7" s="38">
        <v>96.28</v>
      </c>
      <c r="CZ7" s="38">
        <v>95.9</v>
      </c>
      <c r="DA7" s="38">
        <v>96.12</v>
      </c>
      <c r="DB7" s="38">
        <v>85.53</v>
      </c>
      <c r="DC7" s="38">
        <v>85.23</v>
      </c>
      <c r="DD7" s="38">
        <v>85.26</v>
      </c>
      <c r="DE7" s="38">
        <v>85.37</v>
      </c>
      <c r="DF7" s="38">
        <v>84.81</v>
      </c>
      <c r="DG7" s="38">
        <v>89.93</v>
      </c>
      <c r="DH7" s="38">
        <v>36.18</v>
      </c>
      <c r="DI7" s="38">
        <v>37.33</v>
      </c>
      <c r="DJ7" s="38">
        <v>38.47</v>
      </c>
      <c r="DK7" s="38">
        <v>38.94</v>
      </c>
      <c r="DL7" s="38">
        <v>37.81</v>
      </c>
      <c r="DM7" s="38">
        <v>37.340000000000003</v>
      </c>
      <c r="DN7" s="38">
        <v>44.31</v>
      </c>
      <c r="DO7" s="38">
        <v>45.75</v>
      </c>
      <c r="DP7" s="38">
        <v>46.9</v>
      </c>
      <c r="DQ7" s="38">
        <v>47.28</v>
      </c>
      <c r="DR7" s="38">
        <v>48.12</v>
      </c>
      <c r="DS7" s="38">
        <v>2.64</v>
      </c>
      <c r="DT7" s="38">
        <v>2.36</v>
      </c>
      <c r="DU7" s="38">
        <v>2.91</v>
      </c>
      <c r="DV7" s="38">
        <v>3.16</v>
      </c>
      <c r="DW7" s="38">
        <v>3.62</v>
      </c>
      <c r="DX7" s="38">
        <v>8.39</v>
      </c>
      <c r="DY7" s="38">
        <v>10.09</v>
      </c>
      <c r="DZ7" s="38">
        <v>10.54</v>
      </c>
      <c r="EA7" s="38">
        <v>12.03</v>
      </c>
      <c r="EB7" s="38">
        <v>12.19</v>
      </c>
      <c r="EC7" s="38">
        <v>15.89</v>
      </c>
      <c r="ED7" s="38">
        <v>0.73</v>
      </c>
      <c r="EE7" s="38">
        <v>1.9</v>
      </c>
      <c r="EF7" s="38">
        <v>1.37</v>
      </c>
      <c r="EG7" s="38">
        <v>1.89</v>
      </c>
      <c r="EH7" s="38">
        <v>1.95</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2019-02-07T08:52:13Z</cp:lastPrinted>
  <dcterms:created xsi:type="dcterms:W3CDTF">2018-12-03T08:32:59Z</dcterms:created>
  <dcterms:modified xsi:type="dcterms:W3CDTF">2019-02-07T08:52:18Z</dcterms:modified>
</cp:coreProperties>
</file>