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BNuIjawgWcg6hJpFV3qqEozSeMWa7MyOLLx2MNdUmjZO8khum/7UpM3/q0xzw3M3fPX/NFPMRQJpctIjBTPRg==" workbookSaltValue="2kWr12c5Lab2TJspVeazhA==" workbookSpinCount="100000" lockStructure="1"/>
  <bookViews>
    <workbookView xWindow="0" yWindow="0" windowWidth="20490" windowHeight="753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A51" i="4"/>
  <c r="MI76" i="4"/>
  <c r="HJ51" i="4"/>
  <c r="MA30" i="4"/>
  <c r="CS30" i="4"/>
  <c r="IT76" i="4"/>
  <c r="CS51" i="4"/>
  <c r="HJ30" i="4"/>
  <c r="C11" i="5"/>
  <c r="D11" i="5"/>
  <c r="E11" i="5"/>
  <c r="B11" i="5"/>
  <c r="BK76" i="4" l="1"/>
  <c r="LH51" i="4"/>
  <c r="BZ51" i="4"/>
  <c r="BZ30" i="4"/>
  <c r="LT76" i="4"/>
  <c r="GQ51" i="4"/>
  <c r="LH30" i="4"/>
  <c r="IE76" i="4"/>
  <c r="GQ30" i="4"/>
  <c r="FX30" i="4"/>
  <c r="BG30" i="4"/>
  <c r="KO30" i="4"/>
  <c r="AV76" i="4"/>
  <c r="KO51" i="4"/>
  <c r="LE76" i="4"/>
  <c r="FX51" i="4"/>
  <c r="BG51" i="4"/>
  <c r="HP76" i="4"/>
  <c r="KP76" i="4"/>
  <c r="HA76" i="4"/>
  <c r="AN51" i="4"/>
  <c r="FE30" i="4"/>
  <c r="AG76" i="4"/>
  <c r="JV51" i="4"/>
  <c r="FE51" i="4"/>
  <c r="JV30" i="4"/>
  <c r="AN30" i="4"/>
  <c r="KA76" i="4"/>
  <c r="EL51" i="4"/>
  <c r="JC30" i="4"/>
  <c r="GL76" i="4"/>
  <c r="U51" i="4"/>
  <c r="EL30" i="4"/>
  <c r="U30" i="4"/>
  <c r="R76" i="4"/>
  <c r="JC51" i="4"/>
</calcChain>
</file>

<file path=xl/sharedStrings.xml><?xml version="1.0" encoding="utf-8"?>
<sst xmlns="http://schemas.openxmlformats.org/spreadsheetml/2006/main" count="287" uniqueCount="149">
  <si>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</si>
  <si>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</si>
  <si>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</si>
  <si>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</si>
  <si>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</si>
  <si>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</si>
  <si>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</si>
  <si>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</si>
  <si>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</si>
  <si>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</si>
  <si>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</si>
  <si>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</si>
  <si>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</si>
  <si>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</si>
  <si>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</si>
  <si>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</si>
  <si>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</si>
  <si>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</si>
  <si>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</si>
  <si>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</si>
  <si>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</si>
  <si>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</si>
  <si>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</si>
  <si>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</si>
  <si>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</si>
  <si>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</si>
  <si>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</si>
  <si>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</si>
  <si>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</si>
  <si>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</si>
  <si>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</si>
  <si>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</si>
  <si>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</si>
  <si>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</si>
  <si>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</si>
  <si>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</si>
  <si>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</si>
  <si>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</si>
  <si>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</si>
  <si>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</si>
  <si>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</si>
  <si>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</si>
  <si>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</si>
  <si>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</si>
  <si>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</si>
  <si>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</si>
  <si>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</si>
  <si>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</si>
  <si>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</si>
  <si>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</si>
  <si>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</si>
  <si>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</si>
  <si>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</si>
  <si>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</si>
  <si>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</si>
  <si>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</si>
  <si>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</si>
  <si>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</si>
  <si>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</si>
  <si>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</si>
  <si>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</si>
  <si>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</si>
  <si>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</si>
  <si>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</si>
  <si>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</si>
  <si>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</si>
  <si>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</si>
  <si>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</si>
  <si>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</si>
  <si>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</si>
  <si>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</si>
  <si>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</si>
  <si>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</si>
  <si>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</si>
  <si>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</si>
  <si>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</si>
  <si>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</si>
  <si>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</si>
  <si>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</si>
  <si>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</si>
  <si>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</si>
  <si>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</si>
  <si>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</si>
  <si>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</si>
  <si>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</si>
  <si>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</si>
  <si>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</si>
  <si>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</si>
  <si>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</si>
  <si>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</si>
  <si>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</si>
  <si>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</si>
  <si>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</si>
  <si>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</si>
  <si>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</si>
  <si>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</si>
  <si>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</si>
  <si>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</si>
  <si>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</si>
  <si>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</si>
  <si>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</si>
  <si>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</si>
  <si>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</si>
  <si>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</si>
  <si>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</si>
  <si>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</si>
  <si>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</si>
  <si>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</si>
  <si>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</si>
  <si>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</si>
  <si>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</si>
  <si>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</si>
  <si>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</si>
  <si>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</si>
  <si>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</si>
  <si>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</si>
  <si>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</si>
  <si>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</si>
  <si>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</si>
  <si>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</si>
  <si>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</si>
  <si>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</si>
  <si>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</si>
  <si>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</si>
  <si>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</si>
  <si>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</si>
  <si>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</si>
  <si>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豊明市</t>
  </si>
  <si>
    <t>前後駅前市営駐車場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</si>
  <si>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</si>
  <si>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</si>
  <si>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</si>
  <si>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</si>
  <si>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</si>
  <si>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</si>
  <si>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</si>
  <si>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</si>
  <si>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</si>
  <si>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</si>
  <si>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</si>
  <si>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</si>
  <si>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</si>
  <si>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</si>
  <si>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</si>
  <si>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</si>
  <si>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最初の３０分が無料かつ、２４時間最大料金適用もないため、稼働率は非常に高い。元々が市民の利便性向上を目的に設置したため、目的は果たしていると考えれる。今後は有料利用者を広報活動等で増加させ、収入を多くしたいと考える。また、平成２６年４月～平成２８年３月の耐震工事期間中は収入なし。そのため⑪稼働率に関してＨ２７・２８年度は低くなっている。</t>
    <phoneticPr fontId="5"/>
  </si>
  <si>
    <t>　平成２６年４月～平成２８年３月の耐震工事期間中は収入なし。そのため①収益的収支比率④売上高ＧＤＰ比率及び⑤ＥＢＩＴＤＡについてはＨ２７・２８年度は低くなっている。　　　　　　　　　　　　　　　　　　　　　　　　　　　時間貸し駐車場であり、最初の３０分無料のため、駅利用客等の送迎に活用され、利用者の利便性は高いが、その反面収益については良好ではない。ただ、平成３０年度の利用料収入は微増ではあるが、平成２９年度からのＰＲにより、増加してきている。今後も、長時間利用者に駅近の時間貸し駐車場として、ＰＲを行い、収益性の向上に努めていきたい。</t>
    <rPh sb="200" eb="202">
      <t>ヘイセイ</t>
    </rPh>
    <rPh sb="204" eb="206">
      <t>ネンド</t>
    </rPh>
    <phoneticPr fontId="5"/>
  </si>
  <si>
    <t>　立地に関しては近隣の時間貸し駐車場と比較しても非常に条件が良い。平成２８年４月にリニューアルオープンし、設備の更新等も直近では行う必要性が低い。また、地方公営企業法を適用していない及び地方債の借入れがないため⑥有形固定資産減価償却費⑨累積欠損金比率⑩企業債残高対料金収入については「該当なし」となっている。</t>
    <rPh sb="76" eb="78">
      <t>チホウ</t>
    </rPh>
    <rPh sb="78" eb="80">
      <t>コウエイ</t>
    </rPh>
    <rPh sb="80" eb="82">
      <t>キギョウ</t>
    </rPh>
    <rPh sb="82" eb="83">
      <t>ホウ</t>
    </rPh>
    <rPh sb="84" eb="86">
      <t>テキヨウ</t>
    </rPh>
    <rPh sb="91" eb="92">
      <t>オヨ</t>
    </rPh>
    <rPh sb="118" eb="120">
      <t>ルイセキ</t>
    </rPh>
    <rPh sb="120" eb="123">
      <t>ケッソンキン</t>
    </rPh>
    <rPh sb="123" eb="125">
      <t>ヒリツ</t>
    </rPh>
    <phoneticPr fontId="5"/>
  </si>
  <si>
    <t xml:space="preserve">　元々が市民の利便性向上のために開設され、一般会計で運営されていた時間貸し駐車場のため、大幅な収益性向上は難しいが、利用客は多く、市の施設として欠かせない。駅からも近く、ショッピングセンターも隣接していることを周知し、有料利用者の増加に努めたい。なお、経営戦略は平成３２年度に策定する予定である。
</t>
    <rPh sb="126" eb="128">
      <t>ケイエイ</t>
    </rPh>
    <rPh sb="128" eb="130">
      <t>センリャク</t>
    </rPh>
    <rPh sb="131" eb="133">
      <t>ヘイセイ</t>
    </rPh>
    <rPh sb="135" eb="137">
      <t>ネンド</t>
    </rPh>
    <rPh sb="142" eb="144">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</si>
</sst>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352.6</c:v>
                </c:pt>
                <c:pt idx="1">
                  <c:v>0</c:v>
                </c:pt>
                <c:pt idx="2">
                  <c:v>101.8</c:v>
                </c:pt>
                <c:pt idx="3">
                  <c:v>158</c:v>
                </c:pt>
                <c:pt idx="4">
                  <c:v>161.6</c:v>
                </c:pt>
              </c:numCache>
            </c:numRef>
          </c:val>
          <c:extLst xmlns:c16r2="http://schemas.microsoft.com/office/drawing/2015/06/chart">
            <c:ext xmlns:c16="http://schemas.microsoft.com/office/drawing/2014/chart" uri="{C3380CC4-5D6E-409C-BE32-E72D297353CC}">
              <c16:uniqueId val="{00000000-C3B6-4DED-8E9D-DE70752B2082}"/>
            </c:ext>
          </c:extLst>
        </c:ser>
        <c:dLbls>
          <c:showLegendKey val="0"/>
          <c:showVal val="0"/>
          <c:showCatName val="0"/>
          <c:showSerName val="0"/>
          <c:showPercent val="0"/>
          <c:showBubbleSize val="0"/>
        </c:dLbls>
        <c:gapWidth val="150"/>
        <c:axId val="99243136"/>
        <c:axId val="10818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C3B6-4DED-8E9D-DE70752B2082}"/>
            </c:ext>
          </c:extLst>
        </c:ser>
        <c:dLbls>
          <c:showLegendKey val="0"/>
          <c:showVal val="0"/>
          <c:showCatName val="0"/>
          <c:showSerName val="0"/>
          <c:showPercent val="0"/>
          <c:showBubbleSize val="0"/>
        </c:dLbls>
        <c:marker val="1"/>
        <c:smooth val="0"/>
        <c:axId val="99243136"/>
        <c:axId val="108183552"/>
      </c:lineChart>
      <c:dateAx>
        <c:axId val="99243136"/>
        <c:scaling>
          <c:orientation val="minMax"/>
        </c:scaling>
        <c:delete val="1"/>
        <c:axPos val="b"/>
        <c:numFmt formatCode="ge" sourceLinked="1"/>
        <c:majorTickMark val="none"/>
        <c:minorTickMark val="none"/>
        <c:tickLblPos val="none"/>
        <c:crossAx val="108183552"/>
        <c:crosses val="autoZero"/>
        <c:auto val="1"/>
        <c:lblOffset val="100"/>
        <c:baseTimeUnit val="years"/>
      </c:dateAx>
      <c:valAx>
        <c:axId val="10818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24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E0-43B2-9024-84E753F3813A}"/>
            </c:ext>
          </c:extLst>
        </c:ser>
        <c:dLbls>
          <c:showLegendKey val="0"/>
          <c:showVal val="0"/>
          <c:showCatName val="0"/>
          <c:showSerName val="0"/>
          <c:showPercent val="0"/>
          <c:showBubbleSize val="0"/>
        </c:dLbls>
        <c:gapWidth val="150"/>
        <c:axId val="108623744"/>
        <c:axId val="10863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0AE0-43B2-9024-84E753F3813A}"/>
            </c:ext>
          </c:extLst>
        </c:ser>
        <c:dLbls>
          <c:showLegendKey val="0"/>
          <c:showVal val="0"/>
          <c:showCatName val="0"/>
          <c:showSerName val="0"/>
          <c:showPercent val="0"/>
          <c:showBubbleSize val="0"/>
        </c:dLbls>
        <c:marker val="1"/>
        <c:smooth val="0"/>
        <c:axId val="108623744"/>
        <c:axId val="108630016"/>
      </c:lineChart>
      <c:dateAx>
        <c:axId val="108623744"/>
        <c:scaling>
          <c:orientation val="minMax"/>
        </c:scaling>
        <c:delete val="1"/>
        <c:axPos val="b"/>
        <c:numFmt formatCode="ge" sourceLinked="1"/>
        <c:majorTickMark val="none"/>
        <c:minorTickMark val="none"/>
        <c:tickLblPos val="none"/>
        <c:crossAx val="108630016"/>
        <c:crosses val="autoZero"/>
        <c:auto val="1"/>
        <c:lblOffset val="100"/>
        <c:baseTimeUnit val="years"/>
      </c:dateAx>
      <c:valAx>
        <c:axId val="10863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62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C09-4A0E-9760-388FFF462839}"/>
            </c:ext>
          </c:extLst>
        </c:ser>
        <c:dLbls>
          <c:showLegendKey val="0"/>
          <c:showVal val="0"/>
          <c:showCatName val="0"/>
          <c:showSerName val="0"/>
          <c:showPercent val="0"/>
          <c:showBubbleSize val="0"/>
        </c:dLbls>
        <c:gapWidth val="150"/>
        <c:axId val="108668416"/>
        <c:axId val="1086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C09-4A0E-9760-388FFF462839}"/>
            </c:ext>
          </c:extLst>
        </c:ser>
        <c:dLbls>
          <c:showLegendKey val="0"/>
          <c:showVal val="0"/>
          <c:showCatName val="0"/>
          <c:showSerName val="0"/>
          <c:showPercent val="0"/>
          <c:showBubbleSize val="0"/>
        </c:dLbls>
        <c:marker val="1"/>
        <c:smooth val="0"/>
        <c:axId val="108668416"/>
        <c:axId val="108670336"/>
      </c:lineChart>
      <c:dateAx>
        <c:axId val="108668416"/>
        <c:scaling>
          <c:orientation val="minMax"/>
        </c:scaling>
        <c:delete val="1"/>
        <c:axPos val="b"/>
        <c:numFmt formatCode="ge" sourceLinked="1"/>
        <c:majorTickMark val="none"/>
        <c:minorTickMark val="none"/>
        <c:tickLblPos val="none"/>
        <c:crossAx val="108670336"/>
        <c:crosses val="autoZero"/>
        <c:auto val="1"/>
        <c:lblOffset val="100"/>
        <c:baseTimeUnit val="years"/>
      </c:dateAx>
      <c:valAx>
        <c:axId val="10867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66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398-428E-A163-8D6FB4B4AA63}"/>
            </c:ext>
          </c:extLst>
        </c:ser>
        <c:dLbls>
          <c:showLegendKey val="0"/>
          <c:showVal val="0"/>
          <c:showCatName val="0"/>
          <c:showSerName val="0"/>
          <c:showPercent val="0"/>
          <c:showBubbleSize val="0"/>
        </c:dLbls>
        <c:gapWidth val="150"/>
        <c:axId val="108717184"/>
        <c:axId val="1087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398-428E-A163-8D6FB4B4AA63}"/>
            </c:ext>
          </c:extLst>
        </c:ser>
        <c:dLbls>
          <c:showLegendKey val="0"/>
          <c:showVal val="0"/>
          <c:showCatName val="0"/>
          <c:showSerName val="0"/>
          <c:showPercent val="0"/>
          <c:showBubbleSize val="0"/>
        </c:dLbls>
        <c:marker val="1"/>
        <c:smooth val="0"/>
        <c:axId val="108717184"/>
        <c:axId val="108719104"/>
      </c:lineChart>
      <c:dateAx>
        <c:axId val="108717184"/>
        <c:scaling>
          <c:orientation val="minMax"/>
        </c:scaling>
        <c:delete val="1"/>
        <c:axPos val="b"/>
        <c:numFmt formatCode="ge" sourceLinked="1"/>
        <c:majorTickMark val="none"/>
        <c:minorTickMark val="none"/>
        <c:tickLblPos val="none"/>
        <c:crossAx val="108719104"/>
        <c:crosses val="autoZero"/>
        <c:auto val="1"/>
        <c:lblOffset val="100"/>
        <c:baseTimeUnit val="years"/>
      </c:dateAx>
      <c:valAx>
        <c:axId val="10871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71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98-4620-81AE-E12C04852CDF}"/>
            </c:ext>
          </c:extLst>
        </c:ser>
        <c:dLbls>
          <c:showLegendKey val="0"/>
          <c:showVal val="0"/>
          <c:showCatName val="0"/>
          <c:showSerName val="0"/>
          <c:showPercent val="0"/>
          <c:showBubbleSize val="0"/>
        </c:dLbls>
        <c:gapWidth val="150"/>
        <c:axId val="109877504"/>
        <c:axId val="1098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0B98-4620-81AE-E12C04852CDF}"/>
            </c:ext>
          </c:extLst>
        </c:ser>
        <c:dLbls>
          <c:showLegendKey val="0"/>
          <c:showVal val="0"/>
          <c:showCatName val="0"/>
          <c:showSerName val="0"/>
          <c:showPercent val="0"/>
          <c:showBubbleSize val="0"/>
        </c:dLbls>
        <c:marker val="1"/>
        <c:smooth val="0"/>
        <c:axId val="109877504"/>
        <c:axId val="109879680"/>
      </c:lineChart>
      <c:dateAx>
        <c:axId val="109877504"/>
        <c:scaling>
          <c:orientation val="minMax"/>
        </c:scaling>
        <c:delete val="1"/>
        <c:axPos val="b"/>
        <c:numFmt formatCode="ge" sourceLinked="1"/>
        <c:majorTickMark val="none"/>
        <c:minorTickMark val="none"/>
        <c:tickLblPos val="none"/>
        <c:crossAx val="109879680"/>
        <c:crosses val="autoZero"/>
        <c:auto val="1"/>
        <c:lblOffset val="100"/>
        <c:baseTimeUnit val="years"/>
      </c:dateAx>
      <c:valAx>
        <c:axId val="10987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87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E8-4105-8665-4BBA233D38B2}"/>
            </c:ext>
          </c:extLst>
        </c:ser>
        <c:dLbls>
          <c:showLegendKey val="0"/>
          <c:showVal val="0"/>
          <c:showCatName val="0"/>
          <c:showSerName val="0"/>
          <c:showPercent val="0"/>
          <c:showBubbleSize val="0"/>
        </c:dLbls>
        <c:gapWidth val="150"/>
        <c:axId val="111241472"/>
        <c:axId val="1112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08E8-4105-8665-4BBA233D38B2}"/>
            </c:ext>
          </c:extLst>
        </c:ser>
        <c:dLbls>
          <c:showLegendKey val="0"/>
          <c:showVal val="0"/>
          <c:showCatName val="0"/>
          <c:showSerName val="0"/>
          <c:showPercent val="0"/>
          <c:showBubbleSize val="0"/>
        </c:dLbls>
        <c:marker val="1"/>
        <c:smooth val="0"/>
        <c:axId val="111241472"/>
        <c:axId val="111243648"/>
      </c:lineChart>
      <c:dateAx>
        <c:axId val="111241472"/>
        <c:scaling>
          <c:orientation val="minMax"/>
        </c:scaling>
        <c:delete val="1"/>
        <c:axPos val="b"/>
        <c:numFmt formatCode="ge" sourceLinked="1"/>
        <c:majorTickMark val="none"/>
        <c:minorTickMark val="none"/>
        <c:tickLblPos val="none"/>
        <c:crossAx val="111243648"/>
        <c:crosses val="autoZero"/>
        <c:auto val="1"/>
        <c:lblOffset val="100"/>
        <c:baseTimeUnit val="years"/>
      </c:dateAx>
      <c:valAx>
        <c:axId val="111243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24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1700</c:v>
                </c:pt>
                <c:pt idx="1">
                  <c:v>0</c:v>
                </c:pt>
                <c:pt idx="2">
                  <c:v>40</c:v>
                </c:pt>
                <c:pt idx="3">
                  <c:v>805</c:v>
                </c:pt>
                <c:pt idx="4">
                  <c:v>1105</c:v>
                </c:pt>
              </c:numCache>
            </c:numRef>
          </c:val>
          <c:extLst xmlns:c16r2="http://schemas.microsoft.com/office/drawing/2015/06/chart">
            <c:ext xmlns:c16="http://schemas.microsoft.com/office/drawing/2014/chart" uri="{C3380CC4-5D6E-409C-BE32-E72D297353CC}">
              <c16:uniqueId val="{00000000-B6E7-4A4D-9195-BDBA9533466F}"/>
            </c:ext>
          </c:extLst>
        </c:ser>
        <c:dLbls>
          <c:showLegendKey val="0"/>
          <c:showVal val="0"/>
          <c:showCatName val="0"/>
          <c:showSerName val="0"/>
          <c:showPercent val="0"/>
          <c:showBubbleSize val="0"/>
        </c:dLbls>
        <c:gapWidth val="150"/>
        <c:axId val="109905792"/>
        <c:axId val="1099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B6E7-4A4D-9195-BDBA9533466F}"/>
            </c:ext>
          </c:extLst>
        </c:ser>
        <c:dLbls>
          <c:showLegendKey val="0"/>
          <c:showVal val="0"/>
          <c:showCatName val="0"/>
          <c:showSerName val="0"/>
          <c:showPercent val="0"/>
          <c:showBubbleSize val="0"/>
        </c:dLbls>
        <c:marker val="1"/>
        <c:smooth val="0"/>
        <c:axId val="109905792"/>
        <c:axId val="109912064"/>
      </c:lineChart>
      <c:dateAx>
        <c:axId val="109905792"/>
        <c:scaling>
          <c:orientation val="minMax"/>
        </c:scaling>
        <c:delete val="1"/>
        <c:axPos val="b"/>
        <c:numFmt formatCode="ge" sourceLinked="1"/>
        <c:majorTickMark val="none"/>
        <c:minorTickMark val="none"/>
        <c:tickLblPos val="none"/>
        <c:crossAx val="109912064"/>
        <c:crosses val="autoZero"/>
        <c:auto val="1"/>
        <c:lblOffset val="100"/>
        <c:baseTimeUnit val="years"/>
      </c:dateAx>
      <c:valAx>
        <c:axId val="10991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90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71.599999999999994</c:v>
                </c:pt>
                <c:pt idx="1">
                  <c:v>0</c:v>
                </c:pt>
                <c:pt idx="2">
                  <c:v>1.7</c:v>
                </c:pt>
                <c:pt idx="3">
                  <c:v>36.700000000000003</c:v>
                </c:pt>
                <c:pt idx="4">
                  <c:v>38.1</c:v>
                </c:pt>
              </c:numCache>
            </c:numRef>
          </c:val>
          <c:extLst xmlns:c16r2="http://schemas.microsoft.com/office/drawing/2015/06/chart">
            <c:ext xmlns:c16="http://schemas.microsoft.com/office/drawing/2014/chart" uri="{C3380CC4-5D6E-409C-BE32-E72D297353CC}">
              <c16:uniqueId val="{00000000-A0EC-4E4C-8D4E-3739E4948C08}"/>
            </c:ext>
          </c:extLst>
        </c:ser>
        <c:dLbls>
          <c:showLegendKey val="0"/>
          <c:showVal val="0"/>
          <c:showCatName val="0"/>
          <c:showSerName val="0"/>
          <c:showPercent val="0"/>
          <c:showBubbleSize val="0"/>
        </c:dLbls>
        <c:gapWidth val="150"/>
        <c:axId val="109940096"/>
        <c:axId val="1099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A0EC-4E4C-8D4E-3739E4948C08}"/>
            </c:ext>
          </c:extLst>
        </c:ser>
        <c:dLbls>
          <c:showLegendKey val="0"/>
          <c:showVal val="0"/>
          <c:showCatName val="0"/>
          <c:showSerName val="0"/>
          <c:showPercent val="0"/>
          <c:showBubbleSize val="0"/>
        </c:dLbls>
        <c:marker val="1"/>
        <c:smooth val="0"/>
        <c:axId val="109940096"/>
        <c:axId val="109962752"/>
      </c:lineChart>
      <c:dateAx>
        <c:axId val="109940096"/>
        <c:scaling>
          <c:orientation val="minMax"/>
        </c:scaling>
        <c:delete val="1"/>
        <c:axPos val="b"/>
        <c:numFmt formatCode="ge" sourceLinked="1"/>
        <c:majorTickMark val="none"/>
        <c:minorTickMark val="none"/>
        <c:tickLblPos val="none"/>
        <c:crossAx val="109962752"/>
        <c:crosses val="autoZero"/>
        <c:auto val="1"/>
        <c:lblOffset val="100"/>
        <c:baseTimeUnit val="years"/>
      </c:dateAx>
      <c:valAx>
        <c:axId val="10996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94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4792</c:v>
                </c:pt>
                <c:pt idx="1">
                  <c:v>-93</c:v>
                </c:pt>
                <c:pt idx="2">
                  <c:v>3</c:v>
                </c:pt>
                <c:pt idx="3">
                  <c:v>1133</c:v>
                </c:pt>
                <c:pt idx="4">
                  <c:v>1454</c:v>
                </c:pt>
              </c:numCache>
            </c:numRef>
          </c:val>
          <c:extLst xmlns:c16r2="http://schemas.microsoft.com/office/drawing/2015/06/chart">
            <c:ext xmlns:c16="http://schemas.microsoft.com/office/drawing/2014/chart" uri="{C3380CC4-5D6E-409C-BE32-E72D297353CC}">
              <c16:uniqueId val="{00000000-82A4-4134-9FD8-162C77EC49E8}"/>
            </c:ext>
          </c:extLst>
        </c:ser>
        <c:dLbls>
          <c:showLegendKey val="0"/>
          <c:showVal val="0"/>
          <c:showCatName val="0"/>
          <c:showSerName val="0"/>
          <c:showPercent val="0"/>
          <c:showBubbleSize val="0"/>
        </c:dLbls>
        <c:gapWidth val="150"/>
        <c:axId val="110004864"/>
        <c:axId val="11000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82A4-4134-9FD8-162C77EC49E8}"/>
            </c:ext>
          </c:extLst>
        </c:ser>
        <c:dLbls>
          <c:showLegendKey val="0"/>
          <c:showVal val="0"/>
          <c:showCatName val="0"/>
          <c:showSerName val="0"/>
          <c:showPercent val="0"/>
          <c:showBubbleSize val="0"/>
        </c:dLbls>
        <c:marker val="1"/>
        <c:smooth val="0"/>
        <c:axId val="110004864"/>
        <c:axId val="110007040"/>
      </c:lineChart>
      <c:dateAx>
        <c:axId val="110004864"/>
        <c:scaling>
          <c:orientation val="minMax"/>
        </c:scaling>
        <c:delete val="1"/>
        <c:axPos val="b"/>
        <c:numFmt formatCode="ge" sourceLinked="1"/>
        <c:majorTickMark val="none"/>
        <c:minorTickMark val="none"/>
        <c:tickLblPos val="none"/>
        <c:crossAx val="110007040"/>
        <c:crosses val="autoZero"/>
        <c:auto val="1"/>
        <c:lblOffset val="100"/>
        <c:baseTimeUnit val="years"/>
      </c:dateAx>
      <c:valAx>
        <c:axId val="110007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00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愛知県豊明市　前後駅前市営駐車場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768</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135</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19</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146</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352.6</v>
      </c>
      <c r="V31" s="110"/>
      <c r="W31" s="110"/>
      <c r="X31" s="110"/>
      <c r="Y31" s="110"/>
      <c r="Z31" s="110"/>
      <c r="AA31" s="110"/>
      <c r="AB31" s="110"/>
      <c r="AC31" s="110"/>
      <c r="AD31" s="110"/>
      <c r="AE31" s="110"/>
      <c r="AF31" s="110"/>
      <c r="AG31" s="110"/>
      <c r="AH31" s="110"/>
      <c r="AI31" s="110"/>
      <c r="AJ31" s="110"/>
      <c r="AK31" s="110"/>
      <c r="AL31" s="110"/>
      <c r="AM31" s="110"/>
      <c r="AN31" s="110">
        <f>データ!Z7</f>
        <v>0</v>
      </c>
      <c r="AO31" s="110"/>
      <c r="AP31" s="110"/>
      <c r="AQ31" s="110"/>
      <c r="AR31" s="110"/>
      <c r="AS31" s="110"/>
      <c r="AT31" s="110"/>
      <c r="AU31" s="110"/>
      <c r="AV31" s="110"/>
      <c r="AW31" s="110"/>
      <c r="AX31" s="110"/>
      <c r="AY31" s="110"/>
      <c r="AZ31" s="110"/>
      <c r="BA31" s="110"/>
      <c r="BB31" s="110"/>
      <c r="BC31" s="110"/>
      <c r="BD31" s="110"/>
      <c r="BE31" s="110"/>
      <c r="BF31" s="110"/>
      <c r="BG31" s="110">
        <f>データ!AA7</f>
        <v>101.8</v>
      </c>
      <c r="BH31" s="110"/>
      <c r="BI31" s="110"/>
      <c r="BJ31" s="110"/>
      <c r="BK31" s="110"/>
      <c r="BL31" s="110"/>
      <c r="BM31" s="110"/>
      <c r="BN31" s="110"/>
      <c r="BO31" s="110"/>
      <c r="BP31" s="110"/>
      <c r="BQ31" s="110"/>
      <c r="BR31" s="110"/>
      <c r="BS31" s="110"/>
      <c r="BT31" s="110"/>
      <c r="BU31" s="110"/>
      <c r="BV31" s="110"/>
      <c r="BW31" s="110"/>
      <c r="BX31" s="110"/>
      <c r="BY31" s="110"/>
      <c r="BZ31" s="110">
        <f>データ!AB7</f>
        <v>158</v>
      </c>
      <c r="CA31" s="110"/>
      <c r="CB31" s="110"/>
      <c r="CC31" s="110"/>
      <c r="CD31" s="110"/>
      <c r="CE31" s="110"/>
      <c r="CF31" s="110"/>
      <c r="CG31" s="110"/>
      <c r="CH31" s="110"/>
      <c r="CI31" s="110"/>
      <c r="CJ31" s="110"/>
      <c r="CK31" s="110"/>
      <c r="CL31" s="110"/>
      <c r="CM31" s="110"/>
      <c r="CN31" s="110"/>
      <c r="CO31" s="110"/>
      <c r="CP31" s="110"/>
      <c r="CQ31" s="110"/>
      <c r="CR31" s="110"/>
      <c r="CS31" s="110">
        <f>データ!AC7</f>
        <v>161.6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1700</v>
      </c>
      <c r="JD31" s="81"/>
      <c r="JE31" s="81"/>
      <c r="JF31" s="81"/>
      <c r="JG31" s="81"/>
      <c r="JH31" s="81"/>
      <c r="JI31" s="81"/>
      <c r="JJ31" s="81"/>
      <c r="JK31" s="81"/>
      <c r="JL31" s="81"/>
      <c r="JM31" s="81"/>
      <c r="JN31" s="81"/>
      <c r="JO31" s="81"/>
      <c r="JP31" s="81"/>
      <c r="JQ31" s="81"/>
      <c r="JR31" s="81"/>
      <c r="JS31" s="81"/>
      <c r="JT31" s="81"/>
      <c r="JU31" s="82"/>
      <c r="JV31" s="80">
        <f>データ!DL7</f>
        <v>0</v>
      </c>
      <c r="JW31" s="81"/>
      <c r="JX31" s="81"/>
      <c r="JY31" s="81"/>
      <c r="JZ31" s="81"/>
      <c r="KA31" s="81"/>
      <c r="KB31" s="81"/>
      <c r="KC31" s="81"/>
      <c r="KD31" s="81"/>
      <c r="KE31" s="81"/>
      <c r="KF31" s="81"/>
      <c r="KG31" s="81"/>
      <c r="KH31" s="81"/>
      <c r="KI31" s="81"/>
      <c r="KJ31" s="81"/>
      <c r="KK31" s="81"/>
      <c r="KL31" s="81"/>
      <c r="KM31" s="81"/>
      <c r="KN31" s="82"/>
      <c r="KO31" s="80">
        <f>データ!DM7</f>
        <v>40</v>
      </c>
      <c r="KP31" s="81"/>
      <c r="KQ31" s="81"/>
      <c r="KR31" s="81"/>
      <c r="KS31" s="81"/>
      <c r="KT31" s="81"/>
      <c r="KU31" s="81"/>
      <c r="KV31" s="81"/>
      <c r="KW31" s="81"/>
      <c r="KX31" s="81"/>
      <c r="KY31" s="81"/>
      <c r="KZ31" s="81"/>
      <c r="LA31" s="81"/>
      <c r="LB31" s="81"/>
      <c r="LC31" s="81"/>
      <c r="LD31" s="81"/>
      <c r="LE31" s="81"/>
      <c r="LF31" s="81"/>
      <c r="LG31" s="82"/>
      <c r="LH31" s="80">
        <f>データ!DN7</f>
        <v>805</v>
      </c>
      <c r="LI31" s="81"/>
      <c r="LJ31" s="81"/>
      <c r="LK31" s="81"/>
      <c r="LL31" s="81"/>
      <c r="LM31" s="81"/>
      <c r="LN31" s="81"/>
      <c r="LO31" s="81"/>
      <c r="LP31" s="81"/>
      <c r="LQ31" s="81"/>
      <c r="LR31" s="81"/>
      <c r="LS31" s="81"/>
      <c r="LT31" s="81"/>
      <c r="LU31" s="81"/>
      <c r="LV31" s="81"/>
      <c r="LW31" s="81"/>
      <c r="LX31" s="81"/>
      <c r="LY31" s="81"/>
      <c r="LZ31" s="82"/>
      <c r="MA31" s="80">
        <f>データ!DO7</f>
        <v>1105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52" t="s">
        <v>147</v>
      </c>
      <c r="NE32" s="153"/>
      <c r="NF32" s="153"/>
      <c r="NG32" s="153"/>
      <c r="NH32" s="153"/>
      <c r="NI32" s="153"/>
      <c r="NJ32" s="153"/>
      <c r="NK32" s="153"/>
      <c r="NL32" s="153"/>
      <c r="NM32" s="153"/>
      <c r="NN32" s="153"/>
      <c r="NO32" s="153"/>
      <c r="NP32" s="153"/>
      <c r="NQ32" s="153"/>
      <c r="NR32" s="15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2"/>
      <c r="NE33" s="153"/>
      <c r="NF33" s="153"/>
      <c r="NG33" s="153"/>
      <c r="NH33" s="153"/>
      <c r="NI33" s="153"/>
      <c r="NJ33" s="153"/>
      <c r="NK33" s="153"/>
      <c r="NL33" s="153"/>
      <c r="NM33" s="153"/>
      <c r="NN33" s="153"/>
      <c r="NO33" s="153"/>
      <c r="NP33" s="153"/>
      <c r="NQ33" s="153"/>
      <c r="NR33" s="154"/>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52"/>
      <c r="NE34" s="153"/>
      <c r="NF34" s="153"/>
      <c r="NG34" s="153"/>
      <c r="NH34" s="153"/>
      <c r="NI34" s="153"/>
      <c r="NJ34" s="153"/>
      <c r="NK34" s="153"/>
      <c r="NL34" s="153"/>
      <c r="NM34" s="153"/>
      <c r="NN34" s="153"/>
      <c r="NO34" s="153"/>
      <c r="NP34" s="153"/>
      <c r="NQ34" s="153"/>
      <c r="NR34" s="154"/>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52"/>
      <c r="NE35" s="153"/>
      <c r="NF35" s="153"/>
      <c r="NG35" s="153"/>
      <c r="NH35" s="153"/>
      <c r="NI35" s="153"/>
      <c r="NJ35" s="153"/>
      <c r="NK35" s="153"/>
      <c r="NL35" s="153"/>
      <c r="NM35" s="153"/>
      <c r="NN35" s="153"/>
      <c r="NO35" s="153"/>
      <c r="NP35" s="153"/>
      <c r="NQ35" s="153"/>
      <c r="NR35" s="15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2"/>
      <c r="NE36" s="153"/>
      <c r="NF36" s="153"/>
      <c r="NG36" s="153"/>
      <c r="NH36" s="153"/>
      <c r="NI36" s="153"/>
      <c r="NJ36" s="153"/>
      <c r="NK36" s="153"/>
      <c r="NL36" s="153"/>
      <c r="NM36" s="153"/>
      <c r="NN36" s="153"/>
      <c r="NO36" s="153"/>
      <c r="NP36" s="153"/>
      <c r="NQ36" s="153"/>
      <c r="NR36" s="15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2"/>
      <c r="NE37" s="153"/>
      <c r="NF37" s="153"/>
      <c r="NG37" s="153"/>
      <c r="NH37" s="153"/>
      <c r="NI37" s="153"/>
      <c r="NJ37" s="153"/>
      <c r="NK37" s="153"/>
      <c r="NL37" s="153"/>
      <c r="NM37" s="153"/>
      <c r="NN37" s="153"/>
      <c r="NO37" s="153"/>
      <c r="NP37" s="153"/>
      <c r="NQ37" s="153"/>
      <c r="NR37" s="15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2"/>
      <c r="NE38" s="153"/>
      <c r="NF38" s="153"/>
      <c r="NG38" s="153"/>
      <c r="NH38" s="153"/>
      <c r="NI38" s="153"/>
      <c r="NJ38" s="153"/>
      <c r="NK38" s="153"/>
      <c r="NL38" s="153"/>
      <c r="NM38" s="153"/>
      <c r="NN38" s="153"/>
      <c r="NO38" s="153"/>
      <c r="NP38" s="153"/>
      <c r="NQ38" s="153"/>
      <c r="NR38" s="15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2"/>
      <c r="NE39" s="153"/>
      <c r="NF39" s="153"/>
      <c r="NG39" s="153"/>
      <c r="NH39" s="153"/>
      <c r="NI39" s="153"/>
      <c r="NJ39" s="153"/>
      <c r="NK39" s="153"/>
      <c r="NL39" s="153"/>
      <c r="NM39" s="153"/>
      <c r="NN39" s="153"/>
      <c r="NO39" s="153"/>
      <c r="NP39" s="153"/>
      <c r="NQ39" s="153"/>
      <c r="NR39" s="15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2"/>
      <c r="NE40" s="153"/>
      <c r="NF40" s="153"/>
      <c r="NG40" s="153"/>
      <c r="NH40" s="153"/>
      <c r="NI40" s="153"/>
      <c r="NJ40" s="153"/>
      <c r="NK40" s="153"/>
      <c r="NL40" s="153"/>
      <c r="NM40" s="153"/>
      <c r="NN40" s="153"/>
      <c r="NO40" s="153"/>
      <c r="NP40" s="153"/>
      <c r="NQ40" s="153"/>
      <c r="NR40" s="15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2"/>
      <c r="NE41" s="153"/>
      <c r="NF41" s="153"/>
      <c r="NG41" s="153"/>
      <c r="NH41" s="153"/>
      <c r="NI41" s="153"/>
      <c r="NJ41" s="153"/>
      <c r="NK41" s="153"/>
      <c r="NL41" s="153"/>
      <c r="NM41" s="153"/>
      <c r="NN41" s="153"/>
      <c r="NO41" s="153"/>
      <c r="NP41" s="153"/>
      <c r="NQ41" s="153"/>
      <c r="NR41" s="15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2"/>
      <c r="NE42" s="153"/>
      <c r="NF42" s="153"/>
      <c r="NG42" s="153"/>
      <c r="NH42" s="153"/>
      <c r="NI42" s="153"/>
      <c r="NJ42" s="153"/>
      <c r="NK42" s="153"/>
      <c r="NL42" s="153"/>
      <c r="NM42" s="153"/>
      <c r="NN42" s="153"/>
      <c r="NO42" s="153"/>
      <c r="NP42" s="153"/>
      <c r="NQ42" s="153"/>
      <c r="NR42" s="15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2"/>
      <c r="NE43" s="153"/>
      <c r="NF43" s="153"/>
      <c r="NG43" s="153"/>
      <c r="NH43" s="153"/>
      <c r="NI43" s="153"/>
      <c r="NJ43" s="153"/>
      <c r="NK43" s="153"/>
      <c r="NL43" s="153"/>
      <c r="NM43" s="153"/>
      <c r="NN43" s="153"/>
      <c r="NO43" s="153"/>
      <c r="NP43" s="153"/>
      <c r="NQ43" s="153"/>
      <c r="NR43" s="15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2"/>
      <c r="NE44" s="153"/>
      <c r="NF44" s="153"/>
      <c r="NG44" s="153"/>
      <c r="NH44" s="153"/>
      <c r="NI44" s="153"/>
      <c r="NJ44" s="153"/>
      <c r="NK44" s="153"/>
      <c r="NL44" s="153"/>
      <c r="NM44" s="153"/>
      <c r="NN44" s="153"/>
      <c r="NO44" s="153"/>
      <c r="NP44" s="153"/>
      <c r="NQ44" s="153"/>
      <c r="NR44" s="15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2"/>
      <c r="NE45" s="153"/>
      <c r="NF45" s="153"/>
      <c r="NG45" s="153"/>
      <c r="NH45" s="153"/>
      <c r="NI45" s="153"/>
      <c r="NJ45" s="153"/>
      <c r="NK45" s="153"/>
      <c r="NL45" s="153"/>
      <c r="NM45" s="153"/>
      <c r="NN45" s="153"/>
      <c r="NO45" s="153"/>
      <c r="NP45" s="153"/>
      <c r="NQ45" s="153"/>
      <c r="NR45" s="15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2"/>
      <c r="NE46" s="153"/>
      <c r="NF46" s="153"/>
      <c r="NG46" s="153"/>
      <c r="NH46" s="153"/>
      <c r="NI46" s="153"/>
      <c r="NJ46" s="153"/>
      <c r="NK46" s="153"/>
      <c r="NL46" s="153"/>
      <c r="NM46" s="153"/>
      <c r="NN46" s="153"/>
      <c r="NO46" s="153"/>
      <c r="NP46" s="153"/>
      <c r="NQ46" s="153"/>
      <c r="NR46" s="15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2"/>
      <c r="NE47" s="153"/>
      <c r="NF47" s="153"/>
      <c r="NG47" s="153"/>
      <c r="NH47" s="153"/>
      <c r="NI47" s="153"/>
      <c r="NJ47" s="153"/>
      <c r="NK47" s="153"/>
      <c r="NL47" s="153"/>
      <c r="NM47" s="153"/>
      <c r="NN47" s="153"/>
      <c r="NO47" s="153"/>
      <c r="NP47" s="153"/>
      <c r="NQ47" s="153"/>
      <c r="NR47" s="15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145</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71.599999999999994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0</v>
      </c>
      <c r="FF52" s="110"/>
      <c r="FG52" s="110"/>
      <c r="FH52" s="110"/>
      <c r="FI52" s="110"/>
      <c r="FJ52" s="110"/>
      <c r="FK52" s="110"/>
      <c r="FL52" s="110"/>
      <c r="FM52" s="110"/>
      <c r="FN52" s="110"/>
      <c r="FO52" s="110"/>
      <c r="FP52" s="110"/>
      <c r="FQ52" s="110"/>
      <c r="FR52" s="110"/>
      <c r="FS52" s="110"/>
      <c r="FT52" s="110"/>
      <c r="FU52" s="110"/>
      <c r="FV52" s="110"/>
      <c r="FW52" s="110"/>
      <c r="FX52" s="110">
        <f>データ!BH7</f>
        <v>1.7</v>
      </c>
      <c r="FY52" s="110"/>
      <c r="FZ52" s="110"/>
      <c r="GA52" s="110"/>
      <c r="GB52" s="110"/>
      <c r="GC52" s="110"/>
      <c r="GD52" s="110"/>
      <c r="GE52" s="110"/>
      <c r="GF52" s="110"/>
      <c r="GG52" s="110"/>
      <c r="GH52" s="110"/>
      <c r="GI52" s="110"/>
      <c r="GJ52" s="110"/>
      <c r="GK52" s="110"/>
      <c r="GL52" s="110"/>
      <c r="GM52" s="110"/>
      <c r="GN52" s="110"/>
      <c r="GO52" s="110"/>
      <c r="GP52" s="110"/>
      <c r="GQ52" s="110">
        <f>データ!BI7</f>
        <v>36.700000000000003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38.1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4792</v>
      </c>
      <c r="JD52" s="109"/>
      <c r="JE52" s="109"/>
      <c r="JF52" s="109"/>
      <c r="JG52" s="109"/>
      <c r="JH52" s="109"/>
      <c r="JI52" s="109"/>
      <c r="JJ52" s="109"/>
      <c r="JK52" s="109"/>
      <c r="JL52" s="109"/>
      <c r="JM52" s="109"/>
      <c r="JN52" s="109"/>
      <c r="JO52" s="109"/>
      <c r="JP52" s="109"/>
      <c r="JQ52" s="109"/>
      <c r="JR52" s="109"/>
      <c r="JS52" s="109"/>
      <c r="JT52" s="109"/>
      <c r="JU52" s="109"/>
      <c r="JV52" s="109">
        <f>データ!BR7</f>
        <v>-93</v>
      </c>
      <c r="JW52" s="109"/>
      <c r="JX52" s="109"/>
      <c r="JY52" s="109"/>
      <c r="JZ52" s="109"/>
      <c r="KA52" s="109"/>
      <c r="KB52" s="109"/>
      <c r="KC52" s="109"/>
      <c r="KD52" s="109"/>
      <c r="KE52" s="109"/>
      <c r="KF52" s="109"/>
      <c r="KG52" s="109"/>
      <c r="KH52" s="109"/>
      <c r="KI52" s="109"/>
      <c r="KJ52" s="109"/>
      <c r="KK52" s="109"/>
      <c r="KL52" s="109"/>
      <c r="KM52" s="109"/>
      <c r="KN52" s="109"/>
      <c r="KO52" s="109">
        <f>データ!BS7</f>
        <v>3</v>
      </c>
      <c r="KP52" s="109"/>
      <c r="KQ52" s="109"/>
      <c r="KR52" s="109"/>
      <c r="KS52" s="109"/>
      <c r="KT52" s="109"/>
      <c r="KU52" s="109"/>
      <c r="KV52" s="109"/>
      <c r="KW52" s="109"/>
      <c r="KX52" s="109"/>
      <c r="KY52" s="109"/>
      <c r="KZ52" s="109"/>
      <c r="LA52" s="109"/>
      <c r="LB52" s="109"/>
      <c r="LC52" s="109"/>
      <c r="LD52" s="109"/>
      <c r="LE52" s="109"/>
      <c r="LF52" s="109"/>
      <c r="LG52" s="109"/>
      <c r="LH52" s="109">
        <f>データ!BT7</f>
        <v>1133</v>
      </c>
      <c r="LI52" s="109"/>
      <c r="LJ52" s="109"/>
      <c r="LK52" s="109"/>
      <c r="LL52" s="109"/>
      <c r="LM52" s="109"/>
      <c r="LN52" s="109"/>
      <c r="LO52" s="109"/>
      <c r="LP52" s="109"/>
      <c r="LQ52" s="109"/>
      <c r="LR52" s="109"/>
      <c r="LS52" s="109"/>
      <c r="LT52" s="109"/>
      <c r="LU52" s="109"/>
      <c r="LV52" s="109"/>
      <c r="LW52" s="109"/>
      <c r="LX52" s="109"/>
      <c r="LY52" s="109"/>
      <c r="LZ52" s="109"/>
      <c r="MA52" s="109">
        <f>データ!BU7</f>
        <v>1454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148</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43464</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500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bOIVV25NXkBzJxFAwfCgYe19+ktupx0EWrh1TBDeS+L8lwJDQVTzDqL5yM9GfcKb0s9NWtjNzAyrLLmTeKz7w==" saltValue="lkL+S4Rx7qd1g9LjfnkCE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110</v>
      </c>
      <c r="AM5" s="59" t="s">
        <v>111</v>
      </c>
      <c r="AN5" s="59" t="s">
        <v>112</v>
      </c>
      <c r="AO5" s="59" t="s">
        <v>102</v>
      </c>
      <c r="AP5" s="59" t="s">
        <v>103</v>
      </c>
      <c r="AQ5" s="59" t="s">
        <v>104</v>
      </c>
      <c r="AR5" s="59" t="s">
        <v>105</v>
      </c>
      <c r="AS5" s="59" t="s">
        <v>106</v>
      </c>
      <c r="AT5" s="59" t="s">
        <v>107</v>
      </c>
      <c r="AU5" s="59" t="s">
        <v>113</v>
      </c>
      <c r="AV5" s="59" t="s">
        <v>114</v>
      </c>
      <c r="AW5" s="59" t="s">
        <v>115</v>
      </c>
      <c r="AX5" s="59" t="s">
        <v>116</v>
      </c>
      <c r="AY5" s="59" t="s">
        <v>117</v>
      </c>
      <c r="AZ5" s="59" t="s">
        <v>102</v>
      </c>
      <c r="BA5" s="59" t="s">
        <v>103</v>
      </c>
      <c r="BB5" s="59" t="s">
        <v>104</v>
      </c>
      <c r="BC5" s="59" t="s">
        <v>105</v>
      </c>
      <c r="BD5" s="59" t="s">
        <v>106</v>
      </c>
      <c r="BE5" s="59" t="s">
        <v>107</v>
      </c>
      <c r="BF5" s="59" t="s">
        <v>118</v>
      </c>
      <c r="BG5" s="59" t="s">
        <v>109</v>
      </c>
      <c r="BH5" s="59" t="s">
        <v>115</v>
      </c>
      <c r="BI5" s="59" t="s">
        <v>116</v>
      </c>
      <c r="BJ5" s="59" t="s">
        <v>117</v>
      </c>
      <c r="BK5" s="59" t="s">
        <v>102</v>
      </c>
      <c r="BL5" s="59" t="s">
        <v>103</v>
      </c>
      <c r="BM5" s="59" t="s">
        <v>104</v>
      </c>
      <c r="BN5" s="59" t="s">
        <v>105</v>
      </c>
      <c r="BO5" s="59" t="s">
        <v>106</v>
      </c>
      <c r="BP5" s="59" t="s">
        <v>107</v>
      </c>
      <c r="BQ5" s="59" t="s">
        <v>108</v>
      </c>
      <c r="BR5" s="59" t="s">
        <v>98</v>
      </c>
      <c r="BS5" s="59" t="s">
        <v>119</v>
      </c>
      <c r="BT5" s="59" t="s">
        <v>116</v>
      </c>
      <c r="BU5" s="59" t="s">
        <v>120</v>
      </c>
      <c r="BV5" s="59" t="s">
        <v>102</v>
      </c>
      <c r="BW5" s="59" t="s">
        <v>103</v>
      </c>
      <c r="BX5" s="59" t="s">
        <v>104</v>
      </c>
      <c r="BY5" s="59" t="s">
        <v>105</v>
      </c>
      <c r="BZ5" s="59" t="s">
        <v>106</v>
      </c>
      <c r="CA5" s="59" t="s">
        <v>107</v>
      </c>
      <c r="CB5" s="59" t="s">
        <v>108</v>
      </c>
      <c r="CC5" s="59" t="s">
        <v>98</v>
      </c>
      <c r="CD5" s="59" t="s">
        <v>119</v>
      </c>
      <c r="CE5" s="59" t="s">
        <v>111</v>
      </c>
      <c r="CF5" s="59" t="s">
        <v>121</v>
      </c>
      <c r="CG5" s="59" t="s">
        <v>102</v>
      </c>
      <c r="CH5" s="59" t="s">
        <v>103</v>
      </c>
      <c r="CI5" s="59" t="s">
        <v>104</v>
      </c>
      <c r="CJ5" s="59" t="s">
        <v>105</v>
      </c>
      <c r="CK5" s="59" t="s">
        <v>106</v>
      </c>
      <c r="CL5" s="59" t="s">
        <v>107</v>
      </c>
      <c r="CM5" s="151"/>
      <c r="CN5" s="151"/>
      <c r="CO5" s="59" t="s">
        <v>108</v>
      </c>
      <c r="CP5" s="59" t="s">
        <v>122</v>
      </c>
      <c r="CQ5" s="59" t="s">
        <v>119</v>
      </c>
      <c r="CR5" s="59" t="s">
        <v>116</v>
      </c>
      <c r="CS5" s="59" t="s">
        <v>117</v>
      </c>
      <c r="CT5" s="59" t="s">
        <v>102</v>
      </c>
      <c r="CU5" s="59" t="s">
        <v>103</v>
      </c>
      <c r="CV5" s="59" t="s">
        <v>104</v>
      </c>
      <c r="CW5" s="59" t="s">
        <v>105</v>
      </c>
      <c r="CX5" s="59" t="s">
        <v>106</v>
      </c>
      <c r="CY5" s="59" t="s">
        <v>107</v>
      </c>
      <c r="CZ5" s="59" t="s">
        <v>113</v>
      </c>
      <c r="DA5" s="59" t="s">
        <v>98</v>
      </c>
      <c r="DB5" s="59" t="s">
        <v>99</v>
      </c>
      <c r="DC5" s="59" t="s">
        <v>116</v>
      </c>
      <c r="DD5" s="59" t="s">
        <v>121</v>
      </c>
      <c r="DE5" s="59" t="s">
        <v>102</v>
      </c>
      <c r="DF5" s="59" t="s">
        <v>103</v>
      </c>
      <c r="DG5" s="59" t="s">
        <v>104</v>
      </c>
      <c r="DH5" s="59" t="s">
        <v>105</v>
      </c>
      <c r="DI5" s="59" t="s">
        <v>106</v>
      </c>
      <c r="DJ5" s="59" t="s">
        <v>44</v>
      </c>
      <c r="DK5" s="59" t="s">
        <v>118</v>
      </c>
      <c r="DL5" s="59" t="s">
        <v>109</v>
      </c>
      <c r="DM5" s="59" t="s">
        <v>119</v>
      </c>
      <c r="DN5" s="59" t="s">
        <v>116</v>
      </c>
      <c r="DO5" s="59" t="s">
        <v>117</v>
      </c>
      <c r="DP5" s="59" t="s">
        <v>102</v>
      </c>
      <c r="DQ5" s="59" t="s">
        <v>103</v>
      </c>
      <c r="DR5" s="59" t="s">
        <v>104</v>
      </c>
      <c r="DS5" s="59" t="s">
        <v>105</v>
      </c>
      <c r="DT5" s="59" t="s">
        <v>106</v>
      </c>
      <c r="DU5" s="59" t="s">
        <v>107</v>
      </c>
    </row>
    <row r="6" spans="1:125" s="66" customFormat="1" x14ac:dyDescent="0.15">
      <c r="A6" s="49" t="s">
        <v>123</v>
      </c>
      <c r="B6" s="60">
        <f>B8</f>
        <v>2017</v>
      </c>
      <c r="C6" s="60">
        <f t="shared" ref="C6:X6" si="1">C8</f>
        <v>232297</v>
      </c>
      <c r="D6" s="60">
        <f t="shared" si="1"/>
        <v>47</v>
      </c>
      <c r="E6" s="60">
        <f t="shared" si="1"/>
        <v>14</v>
      </c>
      <c r="F6" s="60">
        <f t="shared" si="1"/>
        <v>0</v>
      </c>
      <c r="G6" s="60">
        <f t="shared" si="1"/>
        <v>1</v>
      </c>
      <c r="H6" s="60" t="str">
        <f>SUBSTITUTE(H8,"　","")</f>
        <v>愛知県豊明市</v>
      </c>
      <c r="I6" s="60" t="str">
        <f t="shared" si="1"/>
        <v>前後駅前市営駐車場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19</v>
      </c>
      <c r="S6" s="62" t="str">
        <f t="shared" si="1"/>
        <v>駅</v>
      </c>
      <c r="T6" s="62" t="str">
        <f t="shared" si="1"/>
        <v>無</v>
      </c>
      <c r="U6" s="63">
        <f t="shared" si="1"/>
        <v>768</v>
      </c>
      <c r="V6" s="63">
        <f t="shared" si="1"/>
        <v>20</v>
      </c>
      <c r="W6" s="63">
        <f t="shared" si="1"/>
        <v>200</v>
      </c>
      <c r="X6" s="62" t="str">
        <f t="shared" si="1"/>
        <v>導入なし</v>
      </c>
      <c r="Y6" s="64">
        <f>IF(Y8="-",NA(),Y8)</f>
        <v>352.6</v>
      </c>
      <c r="Z6" s="64">
        <f t="shared" ref="Z6:AH6" si="2">IF(Z8="-",NA(),Z8)</f>
        <v>0</v>
      </c>
      <c r="AA6" s="64">
        <f t="shared" si="2"/>
        <v>101.8</v>
      </c>
      <c r="AB6" s="64">
        <f t="shared" si="2"/>
        <v>158</v>
      </c>
      <c r="AC6" s="64">
        <f t="shared" si="2"/>
        <v>161.6</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71.599999999999994</v>
      </c>
      <c r="BG6" s="64">
        <f t="shared" ref="BG6:BO6" si="5">IF(BG8="-",NA(),BG8)</f>
        <v>0</v>
      </c>
      <c r="BH6" s="64">
        <f t="shared" si="5"/>
        <v>1.7</v>
      </c>
      <c r="BI6" s="64">
        <f t="shared" si="5"/>
        <v>36.700000000000003</v>
      </c>
      <c r="BJ6" s="64">
        <f t="shared" si="5"/>
        <v>38.1</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4792</v>
      </c>
      <c r="BR6" s="65">
        <f t="shared" ref="BR6:BZ6" si="6">IF(BR8="-",NA(),BR8)</f>
        <v>-93</v>
      </c>
      <c r="BS6" s="65">
        <f t="shared" si="6"/>
        <v>3</v>
      </c>
      <c r="BT6" s="65">
        <f t="shared" si="6"/>
        <v>1133</v>
      </c>
      <c r="BU6" s="65">
        <f t="shared" si="6"/>
        <v>1454</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124</v>
      </c>
      <c r="CM6" s="63">
        <f t="shared" ref="CM6:CN6" si="7">CM8</f>
        <v>43464</v>
      </c>
      <c r="CN6" s="63">
        <f t="shared" si="7"/>
        <v>500</v>
      </c>
      <c r="CO6" s="64"/>
      <c r="CP6" s="64"/>
      <c r="CQ6" s="64"/>
      <c r="CR6" s="64"/>
      <c r="CS6" s="64"/>
      <c r="CT6" s="64"/>
      <c r="CU6" s="64"/>
      <c r="CV6" s="64"/>
      <c r="CW6" s="64"/>
      <c r="CX6" s="64"/>
      <c r="CY6" s="61" t="s">
        <v>124</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1700</v>
      </c>
      <c r="DL6" s="64">
        <f t="shared" ref="DL6:DT6" si="9">IF(DL8="-",NA(),DL8)</f>
        <v>0</v>
      </c>
      <c r="DM6" s="64">
        <f t="shared" si="9"/>
        <v>40</v>
      </c>
      <c r="DN6" s="64">
        <f t="shared" si="9"/>
        <v>805</v>
      </c>
      <c r="DO6" s="64">
        <f t="shared" si="9"/>
        <v>1105</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125</v>
      </c>
      <c r="B7" s="60">
        <f t="shared" ref="B7:X7" si="10">B8</f>
        <v>2017</v>
      </c>
      <c r="C7" s="60">
        <f t="shared" si="10"/>
        <v>232297</v>
      </c>
      <c r="D7" s="60">
        <f t="shared" si="10"/>
        <v>47</v>
      </c>
      <c r="E7" s="60">
        <f t="shared" si="10"/>
        <v>14</v>
      </c>
      <c r="F7" s="60">
        <f t="shared" si="10"/>
        <v>0</v>
      </c>
      <c r="G7" s="60">
        <f t="shared" si="10"/>
        <v>1</v>
      </c>
      <c r="H7" s="60" t="str">
        <f t="shared" si="10"/>
        <v>愛知県　豊明市</v>
      </c>
      <c r="I7" s="60" t="str">
        <f t="shared" si="10"/>
        <v>前後駅前市営駐車場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19</v>
      </c>
      <c r="S7" s="62" t="str">
        <f t="shared" si="10"/>
        <v>駅</v>
      </c>
      <c r="T7" s="62" t="str">
        <f t="shared" si="10"/>
        <v>無</v>
      </c>
      <c r="U7" s="63">
        <f t="shared" si="10"/>
        <v>768</v>
      </c>
      <c r="V7" s="63">
        <f t="shared" si="10"/>
        <v>20</v>
      </c>
      <c r="W7" s="63">
        <f t="shared" si="10"/>
        <v>200</v>
      </c>
      <c r="X7" s="62" t="str">
        <f t="shared" si="10"/>
        <v>導入なし</v>
      </c>
      <c r="Y7" s="64">
        <f>Y8</f>
        <v>352.6</v>
      </c>
      <c r="Z7" s="64">
        <f t="shared" ref="Z7:AH7" si="11">Z8</f>
        <v>0</v>
      </c>
      <c r="AA7" s="64">
        <f t="shared" si="11"/>
        <v>101.8</v>
      </c>
      <c r="AB7" s="64">
        <f t="shared" si="11"/>
        <v>158</v>
      </c>
      <c r="AC7" s="64">
        <f t="shared" si="11"/>
        <v>161.6</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71.599999999999994</v>
      </c>
      <c r="BG7" s="64">
        <f t="shared" ref="BG7:BO7" si="14">BG8</f>
        <v>0</v>
      </c>
      <c r="BH7" s="64">
        <f t="shared" si="14"/>
        <v>1.7</v>
      </c>
      <c r="BI7" s="64">
        <f t="shared" si="14"/>
        <v>36.700000000000003</v>
      </c>
      <c r="BJ7" s="64">
        <f t="shared" si="14"/>
        <v>38.1</v>
      </c>
      <c r="BK7" s="64">
        <f t="shared" si="14"/>
        <v>37.6</v>
      </c>
      <c r="BL7" s="64">
        <f t="shared" si="14"/>
        <v>40.700000000000003</v>
      </c>
      <c r="BM7" s="64">
        <f t="shared" si="14"/>
        <v>38.200000000000003</v>
      </c>
      <c r="BN7" s="64">
        <f t="shared" si="14"/>
        <v>34.6</v>
      </c>
      <c r="BO7" s="64">
        <f t="shared" si="14"/>
        <v>37.6</v>
      </c>
      <c r="BP7" s="61"/>
      <c r="BQ7" s="65">
        <f>BQ8</f>
        <v>4792</v>
      </c>
      <c r="BR7" s="65">
        <f t="shared" ref="BR7:BZ7" si="15">BR8</f>
        <v>-93</v>
      </c>
      <c r="BS7" s="65">
        <f t="shared" si="15"/>
        <v>3</v>
      </c>
      <c r="BT7" s="65">
        <f t="shared" si="15"/>
        <v>1133</v>
      </c>
      <c r="BU7" s="65">
        <f t="shared" si="15"/>
        <v>1454</v>
      </c>
      <c r="BV7" s="65">
        <f t="shared" si="15"/>
        <v>6777</v>
      </c>
      <c r="BW7" s="65">
        <f t="shared" si="15"/>
        <v>7496</v>
      </c>
      <c r="BX7" s="65">
        <f t="shared" si="15"/>
        <v>6967</v>
      </c>
      <c r="BY7" s="65">
        <f t="shared" si="15"/>
        <v>7138</v>
      </c>
      <c r="BZ7" s="65">
        <f t="shared" si="15"/>
        <v>8131</v>
      </c>
      <c r="CA7" s="63"/>
      <c r="CB7" s="64" t="s">
        <v>126</v>
      </c>
      <c r="CC7" s="64" t="s">
        <v>126</v>
      </c>
      <c r="CD7" s="64" t="s">
        <v>126</v>
      </c>
      <c r="CE7" s="64" t="s">
        <v>126</v>
      </c>
      <c r="CF7" s="64" t="s">
        <v>126</v>
      </c>
      <c r="CG7" s="64" t="s">
        <v>126</v>
      </c>
      <c r="CH7" s="64" t="s">
        <v>126</v>
      </c>
      <c r="CI7" s="64" t="s">
        <v>126</v>
      </c>
      <c r="CJ7" s="64" t="s">
        <v>126</v>
      </c>
      <c r="CK7" s="64" t="s">
        <v>124</v>
      </c>
      <c r="CL7" s="61"/>
      <c r="CM7" s="63">
        <f>CM8</f>
        <v>43464</v>
      </c>
      <c r="CN7" s="63">
        <f>CN8</f>
        <v>500</v>
      </c>
      <c r="CO7" s="64" t="s">
        <v>126</v>
      </c>
      <c r="CP7" s="64" t="s">
        <v>126</v>
      </c>
      <c r="CQ7" s="64" t="s">
        <v>126</v>
      </c>
      <c r="CR7" s="64" t="s">
        <v>126</v>
      </c>
      <c r="CS7" s="64" t="s">
        <v>126</v>
      </c>
      <c r="CT7" s="64" t="s">
        <v>126</v>
      </c>
      <c r="CU7" s="64" t="s">
        <v>126</v>
      </c>
      <c r="CV7" s="64" t="s">
        <v>126</v>
      </c>
      <c r="CW7" s="64" t="s">
        <v>126</v>
      </c>
      <c r="CX7" s="64" t="s">
        <v>124</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1700</v>
      </c>
      <c r="DL7" s="64">
        <f t="shared" ref="DL7:DT7" si="17">DL8</f>
        <v>0</v>
      </c>
      <c r="DM7" s="64">
        <f t="shared" si="17"/>
        <v>40</v>
      </c>
      <c r="DN7" s="64">
        <f t="shared" si="17"/>
        <v>805</v>
      </c>
      <c r="DO7" s="64">
        <f t="shared" si="17"/>
        <v>1105</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232297</v>
      </c>
      <c r="D8" s="67">
        <v>47</v>
      </c>
      <c r="E8" s="67">
        <v>14</v>
      </c>
      <c r="F8" s="67">
        <v>0</v>
      </c>
      <c r="G8" s="67">
        <v>1</v>
      </c>
      <c r="H8" s="67" t="s">
        <v>127</v>
      </c>
      <c r="I8" s="67" t="s">
        <v>128</v>
      </c>
      <c r="J8" s="67" t="s">
        <v>129</v>
      </c>
      <c r="K8" s="67" t="s">
        <v>130</v>
      </c>
      <c r="L8" s="67" t="s">
        <v>131</v>
      </c>
      <c r="M8" s="67" t="s">
        <v>132</v>
      </c>
      <c r="N8" s="67" t="s">
        <v>133</v>
      </c>
      <c r="O8" s="68" t="s">
        <v>134</v>
      </c>
      <c r="P8" s="69" t="s">
        <v>135</v>
      </c>
      <c r="Q8" s="69" t="s">
        <v>136</v>
      </c>
      <c r="R8" s="70">
        <v>19</v>
      </c>
      <c r="S8" s="69" t="s">
        <v>137</v>
      </c>
      <c r="T8" s="69" t="s">
        <v>138</v>
      </c>
      <c r="U8" s="70">
        <v>768</v>
      </c>
      <c r="V8" s="70">
        <v>20</v>
      </c>
      <c r="W8" s="70">
        <v>200</v>
      </c>
      <c r="X8" s="69" t="s">
        <v>139</v>
      </c>
      <c r="Y8" s="71">
        <v>352.6</v>
      </c>
      <c r="Z8" s="71">
        <v>0</v>
      </c>
      <c r="AA8" s="71">
        <v>101.8</v>
      </c>
      <c r="AB8" s="71">
        <v>158</v>
      </c>
      <c r="AC8" s="71">
        <v>161.6</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71.599999999999994</v>
      </c>
      <c r="BG8" s="71">
        <v>0</v>
      </c>
      <c r="BH8" s="71">
        <v>1.7</v>
      </c>
      <c r="BI8" s="71">
        <v>36.700000000000003</v>
      </c>
      <c r="BJ8" s="71">
        <v>38.1</v>
      </c>
      <c r="BK8" s="71">
        <v>37.6</v>
      </c>
      <c r="BL8" s="71">
        <v>40.700000000000003</v>
      </c>
      <c r="BM8" s="71">
        <v>38.200000000000003</v>
      </c>
      <c r="BN8" s="71">
        <v>34.6</v>
      </c>
      <c r="BO8" s="71">
        <v>37.6</v>
      </c>
      <c r="BP8" s="68">
        <v>26.4</v>
      </c>
      <c r="BQ8" s="72">
        <v>4792</v>
      </c>
      <c r="BR8" s="72">
        <v>-93</v>
      </c>
      <c r="BS8" s="72">
        <v>3</v>
      </c>
      <c r="BT8" s="73">
        <v>1133</v>
      </c>
      <c r="BU8" s="73">
        <v>1454</v>
      </c>
      <c r="BV8" s="72">
        <v>6777</v>
      </c>
      <c r="BW8" s="72">
        <v>7496</v>
      </c>
      <c r="BX8" s="72">
        <v>6967</v>
      </c>
      <c r="BY8" s="72">
        <v>7138</v>
      </c>
      <c r="BZ8" s="72">
        <v>8131</v>
      </c>
      <c r="CA8" s="70">
        <v>15069</v>
      </c>
      <c r="CB8" s="71" t="s">
        <v>131</v>
      </c>
      <c r="CC8" s="71" t="s">
        <v>131</v>
      </c>
      <c r="CD8" s="71" t="s">
        <v>131</v>
      </c>
      <c r="CE8" s="71" t="s">
        <v>131</v>
      </c>
      <c r="CF8" s="71" t="s">
        <v>131</v>
      </c>
      <c r="CG8" s="71" t="s">
        <v>131</v>
      </c>
      <c r="CH8" s="71" t="s">
        <v>131</v>
      </c>
      <c r="CI8" s="71" t="s">
        <v>131</v>
      </c>
      <c r="CJ8" s="71" t="s">
        <v>131</v>
      </c>
      <c r="CK8" s="71" t="s">
        <v>131</v>
      </c>
      <c r="CL8" s="68" t="s">
        <v>131</v>
      </c>
      <c r="CM8" s="70">
        <v>43464</v>
      </c>
      <c r="CN8" s="70">
        <v>500</v>
      </c>
      <c r="CO8" s="71" t="s">
        <v>131</v>
      </c>
      <c r="CP8" s="71" t="s">
        <v>131</v>
      </c>
      <c r="CQ8" s="71" t="s">
        <v>131</v>
      </c>
      <c r="CR8" s="71" t="s">
        <v>131</v>
      </c>
      <c r="CS8" s="71" t="s">
        <v>131</v>
      </c>
      <c r="CT8" s="71" t="s">
        <v>131</v>
      </c>
      <c r="CU8" s="71" t="s">
        <v>131</v>
      </c>
      <c r="CV8" s="71" t="s">
        <v>131</v>
      </c>
      <c r="CW8" s="71" t="s">
        <v>131</v>
      </c>
      <c r="CX8" s="71" t="s">
        <v>131</v>
      </c>
      <c r="CY8" s="68" t="s">
        <v>131</v>
      </c>
      <c r="CZ8" s="71">
        <v>0</v>
      </c>
      <c r="DA8" s="71">
        <v>0</v>
      </c>
      <c r="DB8" s="71">
        <v>0</v>
      </c>
      <c r="DC8" s="71">
        <v>0</v>
      </c>
      <c r="DD8" s="71">
        <v>0</v>
      </c>
      <c r="DE8" s="71">
        <v>84.4</v>
      </c>
      <c r="DF8" s="71">
        <v>78.400000000000006</v>
      </c>
      <c r="DG8" s="71">
        <v>70.5</v>
      </c>
      <c r="DH8" s="71">
        <v>59.2</v>
      </c>
      <c r="DI8" s="71">
        <v>62.4</v>
      </c>
      <c r="DJ8" s="68">
        <v>120.3</v>
      </c>
      <c r="DK8" s="71">
        <v>1700</v>
      </c>
      <c r="DL8" s="71">
        <v>0</v>
      </c>
      <c r="DM8" s="71">
        <v>40</v>
      </c>
      <c r="DN8" s="71">
        <v>805</v>
      </c>
      <c r="DO8" s="71">
        <v>1105</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2019-02-05T23:12:28Z</cp:lastPrinted>
  <dcterms:created xsi:type="dcterms:W3CDTF">2018-12-07T10:31:34Z</dcterms:created>
  <dcterms:modified xsi:type="dcterms:W3CDTF">2019-02-06T00:48:53Z</dcterms:modified>
</cp:coreProperties>
</file>