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JlSkaPkQlAv7/3/vH8EhX3IKVG80HRF61mvs2pzcZDWG+voaSNiZZ0CgoDIWpIXDi6MGRRn/MMYQ7Lg6C09bA==" workbookSaltValue="86Nj2Dxjcrs5ufyQdASLfw==" workbookSpinCount="100000" lockStructure="1"/>
  <bookViews>
    <workbookView xWindow="0" yWindow="0" windowWidth="20490" windowHeight="753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B10" i="4"/>
  <c r="LJ8" i="4"/>
  <c r="JQ8" i="4"/>
  <c r="HX8" i="4"/>
  <c r="FJ8" i="4"/>
  <c r="DU8" i="4"/>
  <c r="CF8" i="4"/>
  <c r="AQ8" i="4"/>
  <c r="B8" i="4"/>
  <c r="B6" i="4"/>
  <c r="MI76" i="4" l="1"/>
  <c r="HJ51" i="4"/>
  <c r="MA30" i="4"/>
  <c r="IT76" i="4"/>
  <c r="CS51" i="4"/>
  <c r="HJ30" i="4"/>
  <c r="CS30" i="4"/>
  <c r="BZ76" i="4"/>
  <c r="MA51" i="4"/>
  <c r="C11" i="5"/>
  <c r="D11" i="5"/>
  <c r="E11" i="5"/>
  <c r="B11" i="5"/>
  <c r="BK76" i="4" l="1"/>
  <c r="LH51" i="4"/>
  <c r="LH30" i="4"/>
  <c r="BZ51" i="4"/>
  <c r="GQ30" i="4"/>
  <c r="BZ30" i="4"/>
  <c r="LT76" i="4"/>
  <c r="GQ51" i="4"/>
  <c r="IE76" i="4"/>
  <c r="FX30" i="4"/>
  <c r="BG30" i="4"/>
  <c r="KO51" i="4"/>
  <c r="HP76" i="4"/>
  <c r="BG51" i="4"/>
  <c r="AV76" i="4"/>
  <c r="LE76" i="4"/>
  <c r="FX51" i="4"/>
  <c r="KO30" i="4"/>
  <c r="HA76" i="4"/>
  <c r="AN51" i="4"/>
  <c r="FE30" i="4"/>
  <c r="AN30" i="4"/>
  <c r="AG76" i="4"/>
  <c r="JV51" i="4"/>
  <c r="KP76" i="4"/>
  <c r="FE51" i="4"/>
  <c r="JV30" i="4"/>
  <c r="JC51" i="4"/>
  <c r="KA76" i="4"/>
  <c r="EL51" i="4"/>
  <c r="JC30" i="4"/>
  <c r="U51" i="4"/>
  <c r="EL30" i="4"/>
  <c r="U30" i="4"/>
  <c r="GL76" i="4"/>
  <c r="R76"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<sst xmlns="http://schemas.openxmlformats.org/spreadsheetml/2006/main" count="287" uniqueCount="143">
  <si>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</si>
  <si>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</si>
  <si>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</si>
  <si>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</si>
  <si>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</si>
  <si>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</si>
  <si>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</si>
  <si>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</si>
  <si>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</si>
  <si>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</si>
  <si>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</si>
  <si>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</si>
  <si>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</si>
  <si>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</si>
  <si>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</si>
  <si>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</si>
  <si>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</si>
  <si>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</si>
  <si>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</si>
  <si>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</si>
  <si>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</si>
  <si>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</si>
  <si>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</si>
  <si>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</si>
  <si>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</si>
  <si>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</si>
  <si>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</si>
  <si>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</si>
  <si>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</si>
  <si>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</si>
  <si>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</si>
  <si>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</si>
  <si>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</si>
  <si>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</si>
  <si>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</si>
  <si>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</si>
  <si>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</si>
  <si>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</si>
  <si>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</si>
  <si>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</si>
  <si>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</si>
  <si>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</si>
  <si>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</si>
  <si>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</si>
  <si>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</si>
  <si>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</si>
  <si>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</si>
  <si>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</si>
  <si>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</si>
  <si>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</si>
  <si>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</si>
  <si>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</si>
  <si>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</si>
  <si>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</si>
  <si>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</si>
  <si>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</si>
  <si>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</si>
  <si>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</si>
  <si>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</si>
  <si>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</si>
  <si>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</si>
  <si>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</si>
  <si>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</si>
  <si>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</si>
  <si>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</si>
  <si>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</si>
  <si>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</si>
  <si>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</si>
  <si>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</si>
  <si>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</si>
  <si>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</si>
  <si>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</si>
  <si>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</si>
  <si>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</si>
  <si>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</si>
  <si>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</si>
  <si>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</si>
  <si>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</si>
  <si>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</si>
  <si>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</si>
  <si>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</si>
  <si>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</si>
  <si>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</si>
  <si>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</si>
  <si>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</si>
  <si>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</si>
  <si>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</si>
  <si>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</si>
  <si>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</si>
  <si>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</si>
  <si>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</si>
  <si>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</si>
  <si>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</si>
  <si>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</si>
  <si>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</si>
  <si>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</si>
  <si>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</si>
  <si>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</si>
  <si>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</si>
  <si>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</si>
  <si>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</si>
  <si>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</si>
  <si>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</si>
  <si>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</si>
  <si>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</si>
  <si>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</si>
  <si>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</si>
  <si>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</si>
  <si>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</si>
  <si>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</si>
  <si>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</si>
  <si>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</si>
  <si>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</si>
  <si>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当該値(N-1)</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</si>
  <si>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</si>
  <si>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</si>
  <si>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</si>
  <si>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</si>
  <si>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</si>
  <si>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</si>
  <si>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</si>
  <si>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</si>
  <si>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前後駅南月ぎめ駐車場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</si>
  <si>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</si>
  <si>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</si>
  <si>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</si>
  <si>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</si>
  <si>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</si>
  <si>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</si>
  <si>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</si>
  <si>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</si>
  <si>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</si>
  <si>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</si>
  <si>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</si>
  <si>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</si>
  <si>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</si>
  <si>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</si>
  <si>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</si>
  <si>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</si>
  <si>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名鉄名古屋本線の主要駅である前後駅から近く、パーク＆ライド通勤者の利用が大半を占めているため、①収益的収支比率及び④売上高ＧＯＰ比率については、全国平均、類似施設平均値を毎年上回っている。月極駐車場のため毎月収入上限が決まっているが、その中において最大限の収益を得ている。</t>
    <phoneticPr fontId="5"/>
  </si>
  <si>
    <t>　目立った資産はないため⑧設備投資見込額は低く抑えられているが、細かな施設の補修や設備更新は必要に応じて定期的に行っていく。また地方公営企業法を適用していない及び地方債の借り入れがないため⑥有形固定資産減価償却費⑨累積欠損金比率及び⑩企業債残高対料金収入については「該当なし」となっている。</t>
    <phoneticPr fontId="5"/>
  </si>
  <si>
    <t>　⑪稼働率について、全国平均及び類似施設平均値より低くなっているが、当該施設は月極駐車場駐車場であり、常時稼働率１００％のため良好である。名鉄名古屋本線の主要駅である前後駅から近く、パーク＆ライド通勤者の利用が大半を占めているため今後も駐車場として利用していくことが適切であると考えられる。</t>
    <rPh sb="2" eb="4">
      <t>カドウ</t>
    </rPh>
    <rPh sb="4" eb="5">
      <t>リツ</t>
    </rPh>
    <rPh sb="10" eb="12">
      <t>ゼンコク</t>
    </rPh>
    <rPh sb="12" eb="14">
      <t>ヘイキン</t>
    </rPh>
    <rPh sb="14" eb="15">
      <t>オヨ</t>
    </rPh>
    <rPh sb="16" eb="18">
      <t>ルイジ</t>
    </rPh>
    <rPh sb="18" eb="20">
      <t>シセツ</t>
    </rPh>
    <rPh sb="20" eb="23">
      <t>ヘイキンチ</t>
    </rPh>
    <rPh sb="25" eb="26">
      <t>ヒク</t>
    </rPh>
    <rPh sb="34" eb="36">
      <t>トウガイ</t>
    </rPh>
    <rPh sb="36" eb="38">
      <t>シセツ</t>
    </rPh>
    <rPh sb="39" eb="41">
      <t>ツキギメ</t>
    </rPh>
    <rPh sb="41" eb="43">
      <t>チュウシャ</t>
    </rPh>
    <rPh sb="43" eb="44">
      <t>ジョウ</t>
    </rPh>
    <rPh sb="44" eb="46">
      <t>チュウシャ</t>
    </rPh>
    <rPh sb="46" eb="47">
      <t>ジョウ</t>
    </rPh>
    <rPh sb="51" eb="53">
      <t>ジョウジ</t>
    </rPh>
    <rPh sb="53" eb="55">
      <t>カドウ</t>
    </rPh>
    <rPh sb="55" eb="56">
      <t>リツ</t>
    </rPh>
    <rPh sb="63" eb="65">
      <t>リョウコウ</t>
    </rPh>
    <rPh sb="115" eb="117">
      <t>コンゴ</t>
    </rPh>
    <rPh sb="118" eb="120">
      <t>チュウシャ</t>
    </rPh>
    <rPh sb="120" eb="121">
      <t>ジョウ</t>
    </rPh>
    <rPh sb="124" eb="126">
      <t>リヨウ</t>
    </rPh>
    <rPh sb="133" eb="135">
      <t>テキセツ</t>
    </rPh>
    <rPh sb="139" eb="140">
      <t>カンガ</t>
    </rPh>
    <phoneticPr fontId="15"/>
  </si>
  <si>
    <t xml:space="preserve">　周辺には競合月極駐車場が多数あるが、名鉄前後駅近辺は需要高く、このままの良好な経営状況が続くと推測される。状況に甘えることなく、積極的に申込予約者を確保していきたい。なお、経営戦略は平成３２年度に策定する予定である。
</t>
    <rPh sb="1" eb="3">
      <t>シュウヘン</t>
    </rPh>
    <rPh sb="5" eb="7">
      <t>キョウゴウ</t>
    </rPh>
    <rPh sb="7" eb="9">
      <t>ツキギメ</t>
    </rPh>
    <rPh sb="9" eb="11">
      <t>チュウシャ</t>
    </rPh>
    <rPh sb="11" eb="12">
      <t>ジョウ</t>
    </rPh>
    <rPh sb="13" eb="15">
      <t>タスウ</t>
    </rPh>
    <rPh sb="19" eb="21">
      <t>メイテツ</t>
    </rPh>
    <rPh sb="21" eb="23">
      <t>ゼンゴ</t>
    </rPh>
    <rPh sb="23" eb="24">
      <t>エキ</t>
    </rPh>
    <rPh sb="24" eb="26">
      <t>キンペン</t>
    </rPh>
    <rPh sb="27" eb="29">
      <t>ジュヨウ</t>
    </rPh>
    <rPh sb="29" eb="30">
      <t>タカ</t>
    </rPh>
    <rPh sb="37" eb="39">
      <t>リョウコウ</t>
    </rPh>
    <rPh sb="40" eb="42">
      <t>ケイエイ</t>
    </rPh>
    <rPh sb="42" eb="44">
      <t>ジョウキョウ</t>
    </rPh>
    <rPh sb="45" eb="46">
      <t>ツヅ</t>
    </rPh>
    <rPh sb="48" eb="50">
      <t>スイソク</t>
    </rPh>
    <rPh sb="54" eb="56">
      <t>ジョウキョウ</t>
    </rPh>
    <rPh sb="57" eb="58">
      <t>アマ</t>
    </rPh>
    <rPh sb="65" eb="68">
      <t>セッキョクテキ</t>
    </rPh>
    <rPh sb="69" eb="71">
      <t>モウシコミ</t>
    </rPh>
    <rPh sb="71" eb="74">
      <t>ヨヤクシャ</t>
    </rPh>
    <rPh sb="75" eb="77">
      <t>カクホ</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</si>
</sst>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661.6</c:v>
                </c:pt>
                <c:pt idx="1">
                  <c:v>720.6</c:v>
                </c:pt>
                <c:pt idx="2">
                  <c:v>588.70000000000005</c:v>
                </c:pt>
                <c:pt idx="3">
                  <c:v>667.1</c:v>
                </c:pt>
                <c:pt idx="4">
                  <c:v>570.1</c:v>
                </c:pt>
              </c:numCache>
            </c:numRef>
          </c:val>
          <c:extLst xmlns:c16r2="http://schemas.microsoft.com/office/drawing/2015/06/chart">
            <c:ext xmlns:c16="http://schemas.microsoft.com/office/drawing/2014/chart" uri="{C3380CC4-5D6E-409C-BE32-E72D297353CC}">
              <c16:uniqueId val="{00000000-1AF6-44D6-917F-AA853EAA5A15}"/>
            </c:ext>
          </c:extLst>
        </c:ser>
        <c:dLbls>
          <c:showLegendKey val="0"/>
          <c:showVal val="0"/>
          <c:showCatName val="0"/>
          <c:showSerName val="0"/>
          <c:showPercent val="0"/>
          <c:showBubbleSize val="0"/>
        </c:dLbls>
        <c:gapWidth val="150"/>
        <c:axId val="114023040"/>
        <c:axId val="1140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1AF6-44D6-917F-AA853EAA5A15}"/>
            </c:ext>
          </c:extLst>
        </c:ser>
        <c:dLbls>
          <c:showLegendKey val="0"/>
          <c:showVal val="0"/>
          <c:showCatName val="0"/>
          <c:showSerName val="0"/>
          <c:showPercent val="0"/>
          <c:showBubbleSize val="0"/>
        </c:dLbls>
        <c:marker val="1"/>
        <c:smooth val="0"/>
        <c:axId val="114023040"/>
        <c:axId val="114054656"/>
      </c:lineChart>
      <c:dateAx>
        <c:axId val="114023040"/>
        <c:scaling>
          <c:orientation val="minMax"/>
        </c:scaling>
        <c:delete val="1"/>
        <c:axPos val="b"/>
        <c:numFmt formatCode="ge" sourceLinked="1"/>
        <c:majorTickMark val="none"/>
        <c:minorTickMark val="none"/>
        <c:tickLblPos val="none"/>
        <c:crossAx val="114054656"/>
        <c:crosses val="autoZero"/>
        <c:auto val="1"/>
        <c:lblOffset val="100"/>
        <c:baseTimeUnit val="years"/>
      </c:dateAx>
      <c:valAx>
        <c:axId val="11405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02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46-4A02-B111-AAF273B9ACF8}"/>
            </c:ext>
          </c:extLst>
        </c:ser>
        <c:dLbls>
          <c:showLegendKey val="0"/>
          <c:showVal val="0"/>
          <c:showCatName val="0"/>
          <c:showSerName val="0"/>
          <c:showPercent val="0"/>
          <c:showBubbleSize val="0"/>
        </c:dLbls>
        <c:gapWidth val="150"/>
        <c:axId val="97191808"/>
        <c:axId val="972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1646-4A02-B111-AAF273B9ACF8}"/>
            </c:ext>
          </c:extLst>
        </c:ser>
        <c:dLbls>
          <c:showLegendKey val="0"/>
          <c:showVal val="0"/>
          <c:showCatName val="0"/>
          <c:showSerName val="0"/>
          <c:showPercent val="0"/>
          <c:showBubbleSize val="0"/>
        </c:dLbls>
        <c:marker val="1"/>
        <c:smooth val="0"/>
        <c:axId val="97191808"/>
        <c:axId val="97226752"/>
      </c:lineChart>
      <c:dateAx>
        <c:axId val="97191808"/>
        <c:scaling>
          <c:orientation val="minMax"/>
        </c:scaling>
        <c:delete val="1"/>
        <c:axPos val="b"/>
        <c:numFmt formatCode="ge" sourceLinked="1"/>
        <c:majorTickMark val="none"/>
        <c:minorTickMark val="none"/>
        <c:tickLblPos val="none"/>
        <c:crossAx val="97226752"/>
        <c:crosses val="autoZero"/>
        <c:auto val="1"/>
        <c:lblOffset val="100"/>
        <c:baseTimeUnit val="years"/>
      </c:dateAx>
      <c:valAx>
        <c:axId val="9722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9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D87-425F-8884-80D15FC45782}"/>
            </c:ext>
          </c:extLst>
        </c:ser>
        <c:dLbls>
          <c:showLegendKey val="0"/>
          <c:showVal val="0"/>
          <c:showCatName val="0"/>
          <c:showSerName val="0"/>
          <c:showPercent val="0"/>
          <c:showBubbleSize val="0"/>
        </c:dLbls>
        <c:gapWidth val="150"/>
        <c:axId val="98321920"/>
        <c:axId val="983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D87-425F-8884-80D15FC45782}"/>
            </c:ext>
          </c:extLst>
        </c:ser>
        <c:dLbls>
          <c:showLegendKey val="0"/>
          <c:showVal val="0"/>
          <c:showCatName val="0"/>
          <c:showSerName val="0"/>
          <c:showPercent val="0"/>
          <c:showBubbleSize val="0"/>
        </c:dLbls>
        <c:marker val="1"/>
        <c:smooth val="0"/>
        <c:axId val="98321920"/>
        <c:axId val="98323840"/>
      </c:lineChart>
      <c:dateAx>
        <c:axId val="98321920"/>
        <c:scaling>
          <c:orientation val="minMax"/>
        </c:scaling>
        <c:delete val="1"/>
        <c:axPos val="b"/>
        <c:numFmt formatCode="ge" sourceLinked="1"/>
        <c:majorTickMark val="none"/>
        <c:minorTickMark val="none"/>
        <c:tickLblPos val="none"/>
        <c:crossAx val="98323840"/>
        <c:crosses val="autoZero"/>
        <c:auto val="1"/>
        <c:lblOffset val="100"/>
        <c:baseTimeUnit val="years"/>
      </c:dateAx>
      <c:valAx>
        <c:axId val="9832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32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A45-47FB-8B04-C7387F290DA7}"/>
            </c:ext>
          </c:extLst>
        </c:ser>
        <c:dLbls>
          <c:showLegendKey val="0"/>
          <c:showVal val="0"/>
          <c:showCatName val="0"/>
          <c:showSerName val="0"/>
          <c:showPercent val="0"/>
          <c:showBubbleSize val="0"/>
        </c:dLbls>
        <c:gapWidth val="150"/>
        <c:axId val="98559104"/>
        <c:axId val="985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A45-47FB-8B04-C7387F290DA7}"/>
            </c:ext>
          </c:extLst>
        </c:ser>
        <c:dLbls>
          <c:showLegendKey val="0"/>
          <c:showVal val="0"/>
          <c:showCatName val="0"/>
          <c:showSerName val="0"/>
          <c:showPercent val="0"/>
          <c:showBubbleSize val="0"/>
        </c:dLbls>
        <c:marker val="1"/>
        <c:smooth val="0"/>
        <c:axId val="98559104"/>
        <c:axId val="98561024"/>
      </c:lineChart>
      <c:dateAx>
        <c:axId val="98559104"/>
        <c:scaling>
          <c:orientation val="minMax"/>
        </c:scaling>
        <c:delete val="1"/>
        <c:axPos val="b"/>
        <c:numFmt formatCode="ge" sourceLinked="1"/>
        <c:majorTickMark val="none"/>
        <c:minorTickMark val="none"/>
        <c:tickLblPos val="none"/>
        <c:crossAx val="98561024"/>
        <c:crosses val="autoZero"/>
        <c:auto val="1"/>
        <c:lblOffset val="100"/>
        <c:baseTimeUnit val="years"/>
      </c:dateAx>
      <c:valAx>
        <c:axId val="9856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5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FF-4EAB-B4E0-B774E5D3D246}"/>
            </c:ext>
          </c:extLst>
        </c:ser>
        <c:dLbls>
          <c:showLegendKey val="0"/>
          <c:showVal val="0"/>
          <c:showCatName val="0"/>
          <c:showSerName val="0"/>
          <c:showPercent val="0"/>
          <c:showBubbleSize val="0"/>
        </c:dLbls>
        <c:gapWidth val="150"/>
        <c:axId val="98870016"/>
        <c:axId val="988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D8FF-4EAB-B4E0-B774E5D3D246}"/>
            </c:ext>
          </c:extLst>
        </c:ser>
        <c:dLbls>
          <c:showLegendKey val="0"/>
          <c:showVal val="0"/>
          <c:showCatName val="0"/>
          <c:showSerName val="0"/>
          <c:showPercent val="0"/>
          <c:showBubbleSize val="0"/>
        </c:dLbls>
        <c:marker val="1"/>
        <c:smooth val="0"/>
        <c:axId val="98870016"/>
        <c:axId val="98871936"/>
      </c:lineChart>
      <c:dateAx>
        <c:axId val="98870016"/>
        <c:scaling>
          <c:orientation val="minMax"/>
        </c:scaling>
        <c:delete val="1"/>
        <c:axPos val="b"/>
        <c:numFmt formatCode="ge" sourceLinked="1"/>
        <c:majorTickMark val="none"/>
        <c:minorTickMark val="none"/>
        <c:tickLblPos val="none"/>
        <c:crossAx val="98871936"/>
        <c:crosses val="autoZero"/>
        <c:auto val="1"/>
        <c:lblOffset val="100"/>
        <c:baseTimeUnit val="years"/>
      </c:dateAx>
      <c:valAx>
        <c:axId val="9887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7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29-42CA-A728-4F4BED421E7C}"/>
            </c:ext>
          </c:extLst>
        </c:ser>
        <c:dLbls>
          <c:showLegendKey val="0"/>
          <c:showVal val="0"/>
          <c:showCatName val="0"/>
          <c:showSerName val="0"/>
          <c:showPercent val="0"/>
          <c:showBubbleSize val="0"/>
        </c:dLbls>
        <c:gapWidth val="150"/>
        <c:axId val="113968256"/>
        <c:axId val="11397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0729-42CA-A728-4F4BED421E7C}"/>
            </c:ext>
          </c:extLst>
        </c:ser>
        <c:dLbls>
          <c:showLegendKey val="0"/>
          <c:showVal val="0"/>
          <c:showCatName val="0"/>
          <c:showSerName val="0"/>
          <c:showPercent val="0"/>
          <c:showBubbleSize val="0"/>
        </c:dLbls>
        <c:marker val="1"/>
        <c:smooth val="0"/>
        <c:axId val="113968256"/>
        <c:axId val="113970176"/>
      </c:lineChart>
      <c:dateAx>
        <c:axId val="113968256"/>
        <c:scaling>
          <c:orientation val="minMax"/>
        </c:scaling>
        <c:delete val="1"/>
        <c:axPos val="b"/>
        <c:numFmt formatCode="ge" sourceLinked="1"/>
        <c:majorTickMark val="none"/>
        <c:minorTickMark val="none"/>
        <c:tickLblPos val="none"/>
        <c:crossAx val="113970176"/>
        <c:crosses val="autoZero"/>
        <c:auto val="1"/>
        <c:lblOffset val="100"/>
        <c:baseTimeUnit val="years"/>
      </c:dateAx>
      <c:valAx>
        <c:axId val="113970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9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101-440D-85D6-C87DD9AED349}"/>
            </c:ext>
          </c:extLst>
        </c:ser>
        <c:dLbls>
          <c:showLegendKey val="0"/>
          <c:showVal val="0"/>
          <c:showCatName val="0"/>
          <c:showSerName val="0"/>
          <c:showPercent val="0"/>
          <c:showBubbleSize val="0"/>
        </c:dLbls>
        <c:gapWidth val="150"/>
        <c:axId val="114033408"/>
        <c:axId val="1140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9101-440D-85D6-C87DD9AED349}"/>
            </c:ext>
          </c:extLst>
        </c:ser>
        <c:dLbls>
          <c:showLegendKey val="0"/>
          <c:showVal val="0"/>
          <c:showCatName val="0"/>
          <c:showSerName val="0"/>
          <c:showPercent val="0"/>
          <c:showBubbleSize val="0"/>
        </c:dLbls>
        <c:marker val="1"/>
        <c:smooth val="0"/>
        <c:axId val="114033408"/>
        <c:axId val="114035328"/>
      </c:lineChart>
      <c:dateAx>
        <c:axId val="114033408"/>
        <c:scaling>
          <c:orientation val="minMax"/>
        </c:scaling>
        <c:delete val="1"/>
        <c:axPos val="b"/>
        <c:numFmt formatCode="ge" sourceLinked="1"/>
        <c:majorTickMark val="none"/>
        <c:minorTickMark val="none"/>
        <c:tickLblPos val="none"/>
        <c:crossAx val="114035328"/>
        <c:crosses val="autoZero"/>
        <c:auto val="1"/>
        <c:lblOffset val="100"/>
        <c:baseTimeUnit val="years"/>
      </c:dateAx>
      <c:valAx>
        <c:axId val="11403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0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84.9</c:v>
                </c:pt>
                <c:pt idx="1">
                  <c:v>86.1</c:v>
                </c:pt>
                <c:pt idx="2">
                  <c:v>83</c:v>
                </c:pt>
                <c:pt idx="3">
                  <c:v>85</c:v>
                </c:pt>
                <c:pt idx="4">
                  <c:v>82.5</c:v>
                </c:pt>
              </c:numCache>
            </c:numRef>
          </c:val>
          <c:extLst xmlns:c16r2="http://schemas.microsoft.com/office/drawing/2015/06/chart">
            <c:ext xmlns:c16="http://schemas.microsoft.com/office/drawing/2014/chart" uri="{C3380CC4-5D6E-409C-BE32-E72D297353CC}">
              <c16:uniqueId val="{00000000-E40F-4580-98BE-25740358F026}"/>
            </c:ext>
          </c:extLst>
        </c:ser>
        <c:dLbls>
          <c:showLegendKey val="0"/>
          <c:showVal val="0"/>
          <c:showCatName val="0"/>
          <c:showSerName val="0"/>
          <c:showPercent val="0"/>
          <c:showBubbleSize val="0"/>
        </c:dLbls>
        <c:gapWidth val="150"/>
        <c:axId val="116392320"/>
        <c:axId val="1163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E40F-4580-98BE-25740358F026}"/>
            </c:ext>
          </c:extLst>
        </c:ser>
        <c:dLbls>
          <c:showLegendKey val="0"/>
          <c:showVal val="0"/>
          <c:showCatName val="0"/>
          <c:showSerName val="0"/>
          <c:showPercent val="0"/>
          <c:showBubbleSize val="0"/>
        </c:dLbls>
        <c:marker val="1"/>
        <c:smooth val="0"/>
        <c:axId val="116392320"/>
        <c:axId val="116394240"/>
      </c:lineChart>
      <c:dateAx>
        <c:axId val="116392320"/>
        <c:scaling>
          <c:orientation val="minMax"/>
        </c:scaling>
        <c:delete val="1"/>
        <c:axPos val="b"/>
        <c:numFmt formatCode="ge" sourceLinked="1"/>
        <c:majorTickMark val="none"/>
        <c:minorTickMark val="none"/>
        <c:tickLblPos val="none"/>
        <c:crossAx val="116394240"/>
        <c:crosses val="autoZero"/>
        <c:auto val="1"/>
        <c:lblOffset val="100"/>
        <c:baseTimeUnit val="years"/>
      </c:dateAx>
      <c:valAx>
        <c:axId val="11639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39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1769</c:v>
                </c:pt>
                <c:pt idx="1">
                  <c:v>1775</c:v>
                </c:pt>
                <c:pt idx="2">
                  <c:v>1730</c:v>
                </c:pt>
                <c:pt idx="3">
                  <c:v>1673</c:v>
                </c:pt>
                <c:pt idx="4">
                  <c:v>1462</c:v>
                </c:pt>
              </c:numCache>
            </c:numRef>
          </c:val>
          <c:extLst xmlns:c16r2="http://schemas.microsoft.com/office/drawing/2015/06/chart">
            <c:ext xmlns:c16="http://schemas.microsoft.com/office/drawing/2014/chart" uri="{C3380CC4-5D6E-409C-BE32-E72D297353CC}">
              <c16:uniqueId val="{00000000-4BA1-4BC6-9479-7ED063848A5F}"/>
            </c:ext>
          </c:extLst>
        </c:ser>
        <c:dLbls>
          <c:showLegendKey val="0"/>
          <c:showVal val="0"/>
          <c:showCatName val="0"/>
          <c:showSerName val="0"/>
          <c:showPercent val="0"/>
          <c:showBubbleSize val="0"/>
        </c:dLbls>
        <c:gapWidth val="150"/>
        <c:axId val="116432896"/>
        <c:axId val="11643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4BA1-4BC6-9479-7ED063848A5F}"/>
            </c:ext>
          </c:extLst>
        </c:ser>
        <c:dLbls>
          <c:showLegendKey val="0"/>
          <c:showVal val="0"/>
          <c:showCatName val="0"/>
          <c:showSerName val="0"/>
          <c:showPercent val="0"/>
          <c:showBubbleSize val="0"/>
        </c:dLbls>
        <c:marker val="1"/>
        <c:smooth val="0"/>
        <c:axId val="116432896"/>
        <c:axId val="116434816"/>
      </c:lineChart>
      <c:dateAx>
        <c:axId val="116432896"/>
        <c:scaling>
          <c:orientation val="minMax"/>
        </c:scaling>
        <c:delete val="1"/>
        <c:axPos val="b"/>
        <c:numFmt formatCode="ge" sourceLinked="1"/>
        <c:majorTickMark val="none"/>
        <c:minorTickMark val="none"/>
        <c:tickLblPos val="none"/>
        <c:crossAx val="116434816"/>
        <c:crosses val="autoZero"/>
        <c:auto val="1"/>
        <c:lblOffset val="100"/>
        <c:baseTimeUnit val="years"/>
      </c:dateAx>
      <c:valAx>
        <c:axId val="11643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43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row>
    <row r="3" spans="1:382"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row>
    <row r="4" spans="1:382"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42" t="str">
        <f>データ!H6&amp;"　"&amp;データ!I6</f>
        <v>愛知県豊明市　前後駅南月ぎめ駐車場</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7"/>
      <c r="AQ7" s="135" t="s">
        <v>2</v>
      </c>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7"/>
      <c r="CF7" s="135" t="s">
        <v>3</v>
      </c>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7"/>
      <c r="DU7" s="143" t="s">
        <v>4</v>
      </c>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38" t="s">
        <v>5</v>
      </c>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4"/>
      <c r="GZ7" s="4"/>
      <c r="HA7" s="4"/>
      <c r="HB7" s="4"/>
      <c r="HC7" s="4"/>
      <c r="HD7" s="4"/>
      <c r="HE7" s="4"/>
      <c r="HF7" s="4"/>
      <c r="HG7" s="4"/>
      <c r="HH7" s="4"/>
      <c r="HI7" s="4"/>
      <c r="HJ7" s="4"/>
      <c r="HK7" s="4"/>
      <c r="HL7" s="4"/>
      <c r="HM7" s="4"/>
      <c r="HN7" s="4"/>
      <c r="HO7" s="4"/>
      <c r="HP7" s="4"/>
      <c r="HQ7" s="4"/>
      <c r="HR7" s="4"/>
      <c r="HS7" s="4"/>
      <c r="HT7" s="4"/>
      <c r="HU7" s="4"/>
      <c r="HV7" s="4"/>
      <c r="HW7" s="4"/>
      <c r="HX7" s="138" t="s">
        <v>6</v>
      </c>
      <c r="HY7" s="138"/>
      <c r="HZ7" s="138"/>
      <c r="IA7" s="138"/>
      <c r="IB7" s="138"/>
      <c r="IC7" s="138"/>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t="s">
        <v>7</v>
      </c>
      <c r="JR7" s="138"/>
      <c r="JS7" s="138"/>
      <c r="JT7" s="138"/>
      <c r="JU7" s="138"/>
      <c r="JV7" s="138"/>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t="s">
        <v>8</v>
      </c>
      <c r="LK7" s="138"/>
      <c r="LL7" s="138"/>
      <c r="LM7" s="138"/>
      <c r="LN7" s="138"/>
      <c r="LO7" s="138"/>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3"/>
      <c r="ND7" s="6" t="s">
        <v>9</v>
      </c>
      <c r="NE7" s="7"/>
      <c r="NF7" s="7"/>
      <c r="NG7" s="7"/>
      <c r="NH7" s="7"/>
      <c r="NI7" s="7"/>
      <c r="NJ7" s="7"/>
      <c r="NK7" s="7"/>
      <c r="NL7" s="7"/>
      <c r="NM7" s="7"/>
      <c r="NN7" s="7"/>
      <c r="NO7" s="7"/>
      <c r="NP7" s="7"/>
      <c r="NQ7" s="8"/>
    </row>
    <row r="8" spans="1:382" ht="18.75" customHeight="1">
      <c r="A8" s="2"/>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駐車場整備事業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9" t="str">
        <f>データ!M7</f>
        <v>Ａ３Ｂ１</v>
      </c>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t="str">
        <f>データ!N7</f>
        <v>非設置</v>
      </c>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4"/>
      <c r="GZ8" s="4"/>
      <c r="HA8" s="4"/>
      <c r="HB8" s="4"/>
      <c r="HC8" s="4"/>
      <c r="HD8" s="4"/>
      <c r="HE8" s="4"/>
      <c r="HF8" s="4"/>
      <c r="HG8" s="4"/>
      <c r="HH8" s="4"/>
      <c r="HI8" s="4"/>
      <c r="HJ8" s="4"/>
      <c r="HK8" s="4"/>
      <c r="HL8" s="4"/>
      <c r="HM8" s="4"/>
      <c r="HN8" s="4"/>
      <c r="HO8" s="4"/>
      <c r="HP8" s="4"/>
      <c r="HQ8" s="4"/>
      <c r="HR8" s="4"/>
      <c r="HS8" s="4"/>
      <c r="HT8" s="4"/>
      <c r="HU8" s="4"/>
      <c r="HV8" s="4"/>
      <c r="HW8" s="4"/>
      <c r="HX8" s="129" t="str">
        <f>データ!S7</f>
        <v>駅</v>
      </c>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t="str">
        <f>データ!T7</f>
        <v>無</v>
      </c>
      <c r="JR8" s="129"/>
      <c r="JS8" s="129"/>
      <c r="JT8" s="129"/>
      <c r="JU8" s="129"/>
      <c r="JV8" s="129"/>
      <c r="JW8" s="129"/>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8">
        <f>データ!U7</f>
        <v>424</v>
      </c>
      <c r="LK8" s="128"/>
      <c r="LL8" s="128"/>
      <c r="LM8" s="128"/>
      <c r="LN8" s="128"/>
      <c r="LO8" s="128"/>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3"/>
      <c r="ND8" s="133" t="s">
        <v>10</v>
      </c>
      <c r="NE8" s="134"/>
      <c r="NF8" s="9" t="s">
        <v>11</v>
      </c>
      <c r="NG8" s="10"/>
      <c r="NH8" s="10"/>
      <c r="NI8" s="10"/>
      <c r="NJ8" s="10"/>
      <c r="NK8" s="10"/>
      <c r="NL8" s="10"/>
      <c r="NM8" s="10"/>
      <c r="NN8" s="10"/>
      <c r="NO8" s="10"/>
      <c r="NP8" s="10"/>
      <c r="NQ8" s="11"/>
    </row>
    <row r="9" spans="1:382"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7"/>
      <c r="AQ9" s="135" t="s">
        <v>13</v>
      </c>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7"/>
      <c r="CF9" s="135" t="s">
        <v>14</v>
      </c>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7"/>
      <c r="DU9" s="138" t="s">
        <v>15</v>
      </c>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8" t="s">
        <v>16</v>
      </c>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t="s">
        <v>17</v>
      </c>
      <c r="JR9" s="138"/>
      <c r="JS9" s="138"/>
      <c r="JT9" s="138"/>
      <c r="JU9" s="138"/>
      <c r="JV9" s="138"/>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t="s">
        <v>18</v>
      </c>
      <c r="LK9" s="138"/>
      <c r="LL9" s="138"/>
      <c r="LM9" s="138"/>
      <c r="LN9" s="138"/>
      <c r="LO9" s="138"/>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3"/>
      <c r="ND9" s="139" t="s">
        <v>19</v>
      </c>
      <c r="NE9" s="140"/>
      <c r="NF9" s="12" t="s">
        <v>20</v>
      </c>
      <c r="NG9" s="13"/>
      <c r="NH9" s="13"/>
      <c r="NI9" s="13"/>
      <c r="NJ9" s="13"/>
      <c r="NK9" s="13"/>
      <c r="NL9" s="13"/>
      <c r="NM9" s="13"/>
      <c r="NN9" s="13"/>
      <c r="NO9" s="13"/>
      <c r="NP9" s="13"/>
      <c r="NQ9" s="14"/>
    </row>
    <row r="10" spans="1:382" ht="18.75" customHeight="1">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22" t="s">
        <v>129</v>
      </c>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4"/>
      <c r="CF10" s="125" t="str">
        <f>データ!Q7</f>
        <v>広場式</v>
      </c>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7"/>
      <c r="DU10" s="128">
        <f>データ!R7</f>
        <v>10</v>
      </c>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8">
        <f>データ!V7</f>
        <v>17</v>
      </c>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f>データ!W7</f>
        <v>12</v>
      </c>
      <c r="JR10" s="128"/>
      <c r="JS10" s="128"/>
      <c r="JT10" s="128"/>
      <c r="JU10" s="128"/>
      <c r="JV10" s="128"/>
      <c r="JW10" s="128"/>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9" t="str">
        <f>データ!X7</f>
        <v>導入なし</v>
      </c>
      <c r="LK10" s="129"/>
      <c r="LL10" s="129"/>
      <c r="LM10" s="129"/>
      <c r="LN10" s="129"/>
      <c r="LO10" s="129"/>
      <c r="LP10" s="129"/>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2"/>
      <c r="ND10" s="130" t="s">
        <v>21</v>
      </c>
      <c r="NE10" s="118"/>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1" t="s">
        <v>23</v>
      </c>
      <c r="NE11" s="131"/>
      <c r="NF11" s="131"/>
      <c r="NG11" s="131"/>
      <c r="NH11" s="131"/>
      <c r="NI11" s="131"/>
      <c r="NJ11" s="131"/>
      <c r="NK11" s="131"/>
      <c r="NL11" s="131"/>
      <c r="NM11" s="131"/>
      <c r="NN11" s="131"/>
      <c r="NO11" s="131"/>
      <c r="NP11" s="131"/>
      <c r="NQ11" s="131"/>
      <c r="NR11" s="131"/>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1"/>
      <c r="NE12" s="131"/>
      <c r="NF12" s="131"/>
      <c r="NG12" s="131"/>
      <c r="NH12" s="131"/>
      <c r="NI12" s="131"/>
      <c r="NJ12" s="131"/>
      <c r="NK12" s="131"/>
      <c r="NL12" s="131"/>
      <c r="NM12" s="131"/>
      <c r="NN12" s="131"/>
      <c r="NO12" s="131"/>
      <c r="NP12" s="131"/>
      <c r="NQ12" s="131"/>
      <c r="NR12" s="13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2"/>
      <c r="NE13" s="132"/>
      <c r="NF13" s="132"/>
      <c r="NG13" s="132"/>
      <c r="NH13" s="132"/>
      <c r="NI13" s="132"/>
      <c r="NJ13" s="132"/>
      <c r="NK13" s="132"/>
      <c r="NL13" s="132"/>
      <c r="NM13" s="132"/>
      <c r="NN13" s="132"/>
      <c r="NO13" s="132"/>
      <c r="NP13" s="132"/>
      <c r="NQ13" s="132"/>
      <c r="NR13" s="132"/>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15" t="s">
        <v>139</v>
      </c>
      <c r="NE15" s="116"/>
      <c r="NF15" s="116"/>
      <c r="NG15" s="116"/>
      <c r="NH15" s="116"/>
      <c r="NI15" s="116"/>
      <c r="NJ15" s="116"/>
      <c r="NK15" s="116"/>
      <c r="NL15" s="116"/>
      <c r="NM15" s="116"/>
      <c r="NN15" s="116"/>
      <c r="NO15" s="116"/>
      <c r="NP15" s="116"/>
      <c r="NQ15" s="116"/>
      <c r="NR15" s="117"/>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5"/>
      <c r="NE16" s="116"/>
      <c r="NF16" s="116"/>
      <c r="NG16" s="116"/>
      <c r="NH16" s="116"/>
      <c r="NI16" s="116"/>
      <c r="NJ16" s="116"/>
      <c r="NK16" s="116"/>
      <c r="NL16" s="116"/>
      <c r="NM16" s="116"/>
      <c r="NN16" s="116"/>
      <c r="NO16" s="116"/>
      <c r="NP16" s="116"/>
      <c r="NQ16" s="116"/>
      <c r="NR16" s="117"/>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5"/>
      <c r="NE17" s="116"/>
      <c r="NF17" s="116"/>
      <c r="NG17" s="116"/>
      <c r="NH17" s="116"/>
      <c r="NI17" s="116"/>
      <c r="NJ17" s="116"/>
      <c r="NK17" s="116"/>
      <c r="NL17" s="116"/>
      <c r="NM17" s="116"/>
      <c r="NN17" s="116"/>
      <c r="NO17" s="116"/>
      <c r="NP17" s="116"/>
      <c r="NQ17" s="116"/>
      <c r="NR17" s="117"/>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5"/>
      <c r="NE18" s="116"/>
      <c r="NF18" s="116"/>
      <c r="NG18" s="116"/>
      <c r="NH18" s="116"/>
      <c r="NI18" s="116"/>
      <c r="NJ18" s="116"/>
      <c r="NK18" s="116"/>
      <c r="NL18" s="116"/>
      <c r="NM18" s="116"/>
      <c r="NN18" s="116"/>
      <c r="NO18" s="116"/>
      <c r="NP18" s="116"/>
      <c r="NQ18" s="116"/>
      <c r="NR18" s="117"/>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5"/>
      <c r="NE19" s="116"/>
      <c r="NF19" s="116"/>
      <c r="NG19" s="116"/>
      <c r="NH19" s="116"/>
      <c r="NI19" s="116"/>
      <c r="NJ19" s="116"/>
      <c r="NK19" s="116"/>
      <c r="NL19" s="116"/>
      <c r="NM19" s="116"/>
      <c r="NN19" s="116"/>
      <c r="NO19" s="116"/>
      <c r="NP19" s="116"/>
      <c r="NQ19" s="116"/>
      <c r="NR19" s="117"/>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5"/>
      <c r="NE20" s="116"/>
      <c r="NF20" s="116"/>
      <c r="NG20" s="116"/>
      <c r="NH20" s="116"/>
      <c r="NI20" s="116"/>
      <c r="NJ20" s="116"/>
      <c r="NK20" s="116"/>
      <c r="NL20" s="116"/>
      <c r="NM20" s="116"/>
      <c r="NN20" s="116"/>
      <c r="NO20" s="116"/>
      <c r="NP20" s="116"/>
      <c r="NQ20" s="116"/>
      <c r="NR20" s="117"/>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5"/>
      <c r="NE21" s="116"/>
      <c r="NF21" s="116"/>
      <c r="NG21" s="116"/>
      <c r="NH21" s="116"/>
      <c r="NI21" s="116"/>
      <c r="NJ21" s="116"/>
      <c r="NK21" s="116"/>
      <c r="NL21" s="116"/>
      <c r="NM21" s="116"/>
      <c r="NN21" s="116"/>
      <c r="NO21" s="116"/>
      <c r="NP21" s="116"/>
      <c r="NQ21" s="116"/>
      <c r="NR21" s="117"/>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5"/>
      <c r="NE22" s="116"/>
      <c r="NF22" s="116"/>
      <c r="NG22" s="116"/>
      <c r="NH22" s="116"/>
      <c r="NI22" s="116"/>
      <c r="NJ22" s="116"/>
      <c r="NK22" s="116"/>
      <c r="NL22" s="116"/>
      <c r="NM22" s="116"/>
      <c r="NN22" s="116"/>
      <c r="NO22" s="116"/>
      <c r="NP22" s="116"/>
      <c r="NQ22" s="116"/>
      <c r="NR22" s="117"/>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5"/>
      <c r="NE23" s="116"/>
      <c r="NF23" s="116"/>
      <c r="NG23" s="116"/>
      <c r="NH23" s="116"/>
      <c r="NI23" s="116"/>
      <c r="NJ23" s="116"/>
      <c r="NK23" s="116"/>
      <c r="NL23" s="116"/>
      <c r="NM23" s="116"/>
      <c r="NN23" s="116"/>
      <c r="NO23" s="116"/>
      <c r="NP23" s="116"/>
      <c r="NQ23" s="116"/>
      <c r="NR23" s="117"/>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5"/>
      <c r="NE24" s="116"/>
      <c r="NF24" s="116"/>
      <c r="NG24" s="116"/>
      <c r="NH24" s="116"/>
      <c r="NI24" s="116"/>
      <c r="NJ24" s="116"/>
      <c r="NK24" s="116"/>
      <c r="NL24" s="116"/>
      <c r="NM24" s="116"/>
      <c r="NN24" s="116"/>
      <c r="NO24" s="116"/>
      <c r="NP24" s="116"/>
      <c r="NQ24" s="116"/>
      <c r="NR24" s="117"/>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5"/>
      <c r="NE25" s="116"/>
      <c r="NF25" s="116"/>
      <c r="NG25" s="116"/>
      <c r="NH25" s="116"/>
      <c r="NI25" s="116"/>
      <c r="NJ25" s="116"/>
      <c r="NK25" s="116"/>
      <c r="NL25" s="116"/>
      <c r="NM25" s="116"/>
      <c r="NN25" s="116"/>
      <c r="NO25" s="116"/>
      <c r="NP25" s="116"/>
      <c r="NQ25" s="116"/>
      <c r="NR25" s="117"/>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5"/>
      <c r="NE26" s="116"/>
      <c r="NF26" s="116"/>
      <c r="NG26" s="116"/>
      <c r="NH26" s="116"/>
      <c r="NI26" s="116"/>
      <c r="NJ26" s="116"/>
      <c r="NK26" s="116"/>
      <c r="NL26" s="116"/>
      <c r="NM26" s="116"/>
      <c r="NN26" s="116"/>
      <c r="NO26" s="116"/>
      <c r="NP26" s="116"/>
      <c r="NQ26" s="116"/>
      <c r="NR26" s="117"/>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5"/>
      <c r="NE27" s="116"/>
      <c r="NF27" s="116"/>
      <c r="NG27" s="116"/>
      <c r="NH27" s="116"/>
      <c r="NI27" s="116"/>
      <c r="NJ27" s="116"/>
      <c r="NK27" s="116"/>
      <c r="NL27" s="116"/>
      <c r="NM27" s="116"/>
      <c r="NN27" s="116"/>
      <c r="NO27" s="116"/>
      <c r="NP27" s="116"/>
      <c r="NQ27" s="116"/>
      <c r="NR27" s="117"/>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5"/>
      <c r="NE28" s="116"/>
      <c r="NF28" s="116"/>
      <c r="NG28" s="116"/>
      <c r="NH28" s="116"/>
      <c r="NI28" s="116"/>
      <c r="NJ28" s="116"/>
      <c r="NK28" s="116"/>
      <c r="NL28" s="116"/>
      <c r="NM28" s="116"/>
      <c r="NN28" s="116"/>
      <c r="NO28" s="116"/>
      <c r="NP28" s="116"/>
      <c r="NQ28" s="116"/>
      <c r="NR28" s="117"/>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5"/>
      <c r="NE29" s="116"/>
      <c r="NF29" s="116"/>
      <c r="NG29" s="116"/>
      <c r="NH29" s="116"/>
      <c r="NI29" s="116"/>
      <c r="NJ29" s="116"/>
      <c r="NK29" s="116"/>
      <c r="NL29" s="116"/>
      <c r="NM29" s="116"/>
      <c r="NN29" s="116"/>
      <c r="NO29" s="116"/>
      <c r="NP29" s="116"/>
      <c r="NQ29" s="116"/>
      <c r="NR29" s="117"/>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5"/>
      <c r="NE30" s="116"/>
      <c r="NF30" s="116"/>
      <c r="NG30" s="116"/>
      <c r="NH30" s="116"/>
      <c r="NI30" s="116"/>
      <c r="NJ30" s="116"/>
      <c r="NK30" s="116"/>
      <c r="NL30" s="116"/>
      <c r="NM30" s="116"/>
      <c r="NN30" s="116"/>
      <c r="NO30" s="116"/>
      <c r="NP30" s="116"/>
      <c r="NQ30" s="116"/>
      <c r="NR30" s="117"/>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661.6</v>
      </c>
      <c r="V31" s="110"/>
      <c r="W31" s="110"/>
      <c r="X31" s="110"/>
      <c r="Y31" s="110"/>
      <c r="Z31" s="110"/>
      <c r="AA31" s="110"/>
      <c r="AB31" s="110"/>
      <c r="AC31" s="110"/>
      <c r="AD31" s="110"/>
      <c r="AE31" s="110"/>
      <c r="AF31" s="110"/>
      <c r="AG31" s="110"/>
      <c r="AH31" s="110"/>
      <c r="AI31" s="110"/>
      <c r="AJ31" s="110"/>
      <c r="AK31" s="110"/>
      <c r="AL31" s="110"/>
      <c r="AM31" s="110"/>
      <c r="AN31" s="110">
        <f>データ!Z7</f>
        <v>720.6</v>
      </c>
      <c r="AO31" s="110"/>
      <c r="AP31" s="110"/>
      <c r="AQ31" s="110"/>
      <c r="AR31" s="110"/>
      <c r="AS31" s="110"/>
      <c r="AT31" s="110"/>
      <c r="AU31" s="110"/>
      <c r="AV31" s="110"/>
      <c r="AW31" s="110"/>
      <c r="AX31" s="110"/>
      <c r="AY31" s="110"/>
      <c r="AZ31" s="110"/>
      <c r="BA31" s="110"/>
      <c r="BB31" s="110"/>
      <c r="BC31" s="110"/>
      <c r="BD31" s="110"/>
      <c r="BE31" s="110"/>
      <c r="BF31" s="110"/>
      <c r="BG31" s="110">
        <f>データ!AA7</f>
        <v>588.70000000000005</v>
      </c>
      <c r="BH31" s="110"/>
      <c r="BI31" s="110"/>
      <c r="BJ31" s="110"/>
      <c r="BK31" s="110"/>
      <c r="BL31" s="110"/>
      <c r="BM31" s="110"/>
      <c r="BN31" s="110"/>
      <c r="BO31" s="110"/>
      <c r="BP31" s="110"/>
      <c r="BQ31" s="110"/>
      <c r="BR31" s="110"/>
      <c r="BS31" s="110"/>
      <c r="BT31" s="110"/>
      <c r="BU31" s="110"/>
      <c r="BV31" s="110"/>
      <c r="BW31" s="110"/>
      <c r="BX31" s="110"/>
      <c r="BY31" s="110"/>
      <c r="BZ31" s="110">
        <f>データ!AB7</f>
        <v>667.1</v>
      </c>
      <c r="CA31" s="110"/>
      <c r="CB31" s="110"/>
      <c r="CC31" s="110"/>
      <c r="CD31" s="110"/>
      <c r="CE31" s="110"/>
      <c r="CF31" s="110"/>
      <c r="CG31" s="110"/>
      <c r="CH31" s="110"/>
      <c r="CI31" s="110"/>
      <c r="CJ31" s="110"/>
      <c r="CK31" s="110"/>
      <c r="CL31" s="110"/>
      <c r="CM31" s="110"/>
      <c r="CN31" s="110"/>
      <c r="CO31" s="110"/>
      <c r="CP31" s="110"/>
      <c r="CQ31" s="110"/>
      <c r="CR31" s="110"/>
      <c r="CS31" s="110">
        <f>データ!AC7</f>
        <v>570.1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5" t="s">
        <v>140</v>
      </c>
      <c r="NE32" s="116"/>
      <c r="NF32" s="116"/>
      <c r="NG32" s="116"/>
      <c r="NH32" s="116"/>
      <c r="NI32" s="116"/>
      <c r="NJ32" s="116"/>
      <c r="NK32" s="116"/>
      <c r="NL32" s="116"/>
      <c r="NM32" s="116"/>
      <c r="NN32" s="116"/>
      <c r="NO32" s="116"/>
      <c r="NP32" s="116"/>
      <c r="NQ32" s="116"/>
      <c r="NR32" s="117"/>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5"/>
      <c r="NE33" s="116"/>
      <c r="NF33" s="116"/>
      <c r="NG33" s="116"/>
      <c r="NH33" s="116"/>
      <c r="NI33" s="116"/>
      <c r="NJ33" s="116"/>
      <c r="NK33" s="116"/>
      <c r="NL33" s="116"/>
      <c r="NM33" s="116"/>
      <c r="NN33" s="116"/>
      <c r="NO33" s="116"/>
      <c r="NP33" s="116"/>
      <c r="NQ33" s="116"/>
      <c r="NR33" s="117"/>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15"/>
      <c r="NE34" s="116"/>
      <c r="NF34" s="116"/>
      <c r="NG34" s="116"/>
      <c r="NH34" s="116"/>
      <c r="NI34" s="116"/>
      <c r="NJ34" s="116"/>
      <c r="NK34" s="116"/>
      <c r="NL34" s="116"/>
      <c r="NM34" s="116"/>
      <c r="NN34" s="116"/>
      <c r="NO34" s="116"/>
      <c r="NP34" s="116"/>
      <c r="NQ34" s="116"/>
      <c r="NR34" s="117"/>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8"/>
      <c r="IQ35" s="118"/>
      <c r="IR35" s="118"/>
      <c r="IS35" s="118"/>
      <c r="IT35" s="118"/>
      <c r="IU35" s="118"/>
      <c r="IV35" s="118"/>
      <c r="IW35" s="118"/>
      <c r="IX35" s="118"/>
      <c r="IY35" s="118"/>
      <c r="IZ35" s="118"/>
      <c r="JA35" s="118"/>
      <c r="JB35" s="118"/>
      <c r="JC35" s="118"/>
      <c r="JD35" s="118"/>
      <c r="JE35" s="118"/>
      <c r="JF35" s="118"/>
      <c r="JG35" s="118"/>
      <c r="JH35" s="118"/>
      <c r="JI35" s="118"/>
      <c r="JJ35" s="118"/>
      <c r="JK35" s="118"/>
      <c r="JL35" s="118"/>
      <c r="JM35" s="118"/>
      <c r="JN35" s="118"/>
      <c r="JO35" s="118"/>
      <c r="JP35" s="118"/>
      <c r="JQ35" s="118"/>
      <c r="JR35" s="118"/>
      <c r="JS35" s="118"/>
      <c r="JT35" s="118"/>
      <c r="JU35" s="118"/>
      <c r="JV35" s="118"/>
      <c r="JW35" s="118"/>
      <c r="JX35" s="118"/>
      <c r="JY35" s="118"/>
      <c r="JZ35" s="118"/>
      <c r="KA35" s="118"/>
      <c r="KB35" s="118"/>
      <c r="KC35" s="118"/>
      <c r="KD35" s="118"/>
      <c r="KE35" s="118"/>
      <c r="KF35" s="118"/>
      <c r="KG35" s="118"/>
      <c r="KH35" s="118"/>
      <c r="KI35" s="118"/>
      <c r="KJ35" s="118"/>
      <c r="KK35" s="118"/>
      <c r="KL35" s="118"/>
      <c r="KM35" s="118"/>
      <c r="KN35" s="118"/>
      <c r="KO35" s="118"/>
      <c r="KP35" s="118"/>
      <c r="KQ35" s="118"/>
      <c r="KR35" s="118"/>
      <c r="KS35" s="118"/>
      <c r="KT35" s="118"/>
      <c r="KU35" s="118"/>
      <c r="KV35" s="118"/>
      <c r="KW35" s="118"/>
      <c r="KX35" s="118"/>
      <c r="KY35" s="118"/>
      <c r="KZ35" s="118"/>
      <c r="LA35" s="118"/>
      <c r="LB35" s="118"/>
      <c r="LC35" s="118"/>
      <c r="LD35" s="118"/>
      <c r="LE35" s="118"/>
      <c r="LF35" s="118"/>
      <c r="LG35" s="118"/>
      <c r="LH35" s="118"/>
      <c r="LI35" s="118"/>
      <c r="LJ35" s="118"/>
      <c r="LK35" s="118"/>
      <c r="LL35" s="118"/>
      <c r="LM35" s="118"/>
      <c r="LN35" s="118"/>
      <c r="LO35" s="118"/>
      <c r="LP35" s="118"/>
      <c r="LQ35" s="118"/>
      <c r="LR35" s="118"/>
      <c r="LS35" s="118"/>
      <c r="LT35" s="118"/>
      <c r="LU35" s="118"/>
      <c r="LV35" s="118"/>
      <c r="LW35" s="118"/>
      <c r="LX35" s="118"/>
      <c r="LY35" s="118"/>
      <c r="LZ35" s="118"/>
      <c r="MA35" s="118"/>
      <c r="MB35" s="118"/>
      <c r="MC35" s="118"/>
      <c r="MD35" s="118"/>
      <c r="ME35" s="118"/>
      <c r="MF35" s="118"/>
      <c r="MG35" s="118"/>
      <c r="MH35" s="118"/>
      <c r="MI35" s="118"/>
      <c r="MJ35" s="118"/>
      <c r="MK35" s="118"/>
      <c r="ML35" s="118"/>
      <c r="MM35" s="118"/>
      <c r="MN35" s="118"/>
      <c r="MO35" s="118"/>
      <c r="MP35" s="118"/>
      <c r="MQ35" s="118"/>
      <c r="MR35" s="118"/>
      <c r="MS35" s="118"/>
      <c r="MT35" s="118"/>
      <c r="MU35" s="118"/>
      <c r="MV35" s="118"/>
      <c r="MW35" s="16"/>
      <c r="MX35" s="16"/>
      <c r="MY35" s="16"/>
      <c r="MZ35" s="16"/>
      <c r="NA35" s="16"/>
      <c r="NB35" s="17"/>
      <c r="NC35" s="2"/>
      <c r="ND35" s="115"/>
      <c r="NE35" s="116"/>
      <c r="NF35" s="116"/>
      <c r="NG35" s="116"/>
      <c r="NH35" s="116"/>
      <c r="NI35" s="116"/>
      <c r="NJ35" s="116"/>
      <c r="NK35" s="116"/>
      <c r="NL35" s="116"/>
      <c r="NM35" s="116"/>
      <c r="NN35" s="116"/>
      <c r="NO35" s="116"/>
      <c r="NP35" s="116"/>
      <c r="NQ35" s="116"/>
      <c r="NR35" s="117"/>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5"/>
      <c r="NE36" s="116"/>
      <c r="NF36" s="116"/>
      <c r="NG36" s="116"/>
      <c r="NH36" s="116"/>
      <c r="NI36" s="116"/>
      <c r="NJ36" s="116"/>
      <c r="NK36" s="116"/>
      <c r="NL36" s="116"/>
      <c r="NM36" s="116"/>
      <c r="NN36" s="116"/>
      <c r="NO36" s="116"/>
      <c r="NP36" s="116"/>
      <c r="NQ36" s="116"/>
      <c r="NR36" s="117"/>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5"/>
      <c r="NE37" s="116"/>
      <c r="NF37" s="116"/>
      <c r="NG37" s="116"/>
      <c r="NH37" s="116"/>
      <c r="NI37" s="116"/>
      <c r="NJ37" s="116"/>
      <c r="NK37" s="116"/>
      <c r="NL37" s="116"/>
      <c r="NM37" s="116"/>
      <c r="NN37" s="116"/>
      <c r="NO37" s="116"/>
      <c r="NP37" s="116"/>
      <c r="NQ37" s="116"/>
      <c r="NR37" s="117"/>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5"/>
      <c r="NE38" s="116"/>
      <c r="NF38" s="116"/>
      <c r="NG38" s="116"/>
      <c r="NH38" s="116"/>
      <c r="NI38" s="116"/>
      <c r="NJ38" s="116"/>
      <c r="NK38" s="116"/>
      <c r="NL38" s="116"/>
      <c r="NM38" s="116"/>
      <c r="NN38" s="116"/>
      <c r="NO38" s="116"/>
      <c r="NP38" s="116"/>
      <c r="NQ38" s="116"/>
      <c r="NR38" s="117"/>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5"/>
      <c r="NE39" s="116"/>
      <c r="NF39" s="116"/>
      <c r="NG39" s="116"/>
      <c r="NH39" s="116"/>
      <c r="NI39" s="116"/>
      <c r="NJ39" s="116"/>
      <c r="NK39" s="116"/>
      <c r="NL39" s="116"/>
      <c r="NM39" s="116"/>
      <c r="NN39" s="116"/>
      <c r="NO39" s="116"/>
      <c r="NP39" s="116"/>
      <c r="NQ39" s="116"/>
      <c r="NR39" s="117"/>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5"/>
      <c r="NE40" s="116"/>
      <c r="NF40" s="116"/>
      <c r="NG40" s="116"/>
      <c r="NH40" s="116"/>
      <c r="NI40" s="116"/>
      <c r="NJ40" s="116"/>
      <c r="NK40" s="116"/>
      <c r="NL40" s="116"/>
      <c r="NM40" s="116"/>
      <c r="NN40" s="116"/>
      <c r="NO40" s="116"/>
      <c r="NP40" s="116"/>
      <c r="NQ40" s="116"/>
      <c r="NR40" s="117"/>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5"/>
      <c r="NE41" s="116"/>
      <c r="NF41" s="116"/>
      <c r="NG41" s="116"/>
      <c r="NH41" s="116"/>
      <c r="NI41" s="116"/>
      <c r="NJ41" s="116"/>
      <c r="NK41" s="116"/>
      <c r="NL41" s="116"/>
      <c r="NM41" s="116"/>
      <c r="NN41" s="116"/>
      <c r="NO41" s="116"/>
      <c r="NP41" s="116"/>
      <c r="NQ41" s="116"/>
      <c r="NR41" s="117"/>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5"/>
      <c r="NE42" s="116"/>
      <c r="NF42" s="116"/>
      <c r="NG42" s="116"/>
      <c r="NH42" s="116"/>
      <c r="NI42" s="116"/>
      <c r="NJ42" s="116"/>
      <c r="NK42" s="116"/>
      <c r="NL42" s="116"/>
      <c r="NM42" s="116"/>
      <c r="NN42" s="116"/>
      <c r="NO42" s="116"/>
      <c r="NP42" s="116"/>
      <c r="NQ42" s="116"/>
      <c r="NR42" s="117"/>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5"/>
      <c r="NE43" s="116"/>
      <c r="NF43" s="116"/>
      <c r="NG43" s="116"/>
      <c r="NH43" s="116"/>
      <c r="NI43" s="116"/>
      <c r="NJ43" s="116"/>
      <c r="NK43" s="116"/>
      <c r="NL43" s="116"/>
      <c r="NM43" s="116"/>
      <c r="NN43" s="116"/>
      <c r="NO43" s="116"/>
      <c r="NP43" s="116"/>
      <c r="NQ43" s="116"/>
      <c r="NR43" s="117"/>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5"/>
      <c r="NE44" s="116"/>
      <c r="NF44" s="116"/>
      <c r="NG44" s="116"/>
      <c r="NH44" s="116"/>
      <c r="NI44" s="116"/>
      <c r="NJ44" s="116"/>
      <c r="NK44" s="116"/>
      <c r="NL44" s="116"/>
      <c r="NM44" s="116"/>
      <c r="NN44" s="116"/>
      <c r="NO44" s="116"/>
      <c r="NP44" s="116"/>
      <c r="NQ44" s="116"/>
      <c r="NR44" s="117"/>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5"/>
      <c r="NE45" s="116"/>
      <c r="NF45" s="116"/>
      <c r="NG45" s="116"/>
      <c r="NH45" s="116"/>
      <c r="NI45" s="116"/>
      <c r="NJ45" s="116"/>
      <c r="NK45" s="116"/>
      <c r="NL45" s="116"/>
      <c r="NM45" s="116"/>
      <c r="NN45" s="116"/>
      <c r="NO45" s="116"/>
      <c r="NP45" s="116"/>
      <c r="NQ45" s="116"/>
      <c r="NR45" s="117"/>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5"/>
      <c r="NE46" s="116"/>
      <c r="NF46" s="116"/>
      <c r="NG46" s="116"/>
      <c r="NH46" s="116"/>
      <c r="NI46" s="116"/>
      <c r="NJ46" s="116"/>
      <c r="NK46" s="116"/>
      <c r="NL46" s="116"/>
      <c r="NM46" s="116"/>
      <c r="NN46" s="116"/>
      <c r="NO46" s="116"/>
      <c r="NP46" s="116"/>
      <c r="NQ46" s="116"/>
      <c r="NR46" s="117"/>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5"/>
      <c r="NE47" s="116"/>
      <c r="NF47" s="116"/>
      <c r="NG47" s="116"/>
      <c r="NH47" s="116"/>
      <c r="NI47" s="116"/>
      <c r="NJ47" s="116"/>
      <c r="NK47" s="116"/>
      <c r="NL47" s="116"/>
      <c r="NM47" s="116"/>
      <c r="NN47" s="116"/>
      <c r="NO47" s="116"/>
      <c r="NP47" s="116"/>
      <c r="NQ47" s="116"/>
      <c r="NR47" s="117"/>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141</v>
      </c>
      <c r="NE49" s="92"/>
      <c r="NF49" s="92"/>
      <c r="NG49" s="92"/>
      <c r="NH49" s="92"/>
      <c r="NI49" s="92"/>
      <c r="NJ49" s="92"/>
      <c r="NK49" s="92"/>
      <c r="NL49" s="92"/>
      <c r="NM49" s="92"/>
      <c r="NN49" s="92"/>
      <c r="NO49" s="92"/>
      <c r="NP49" s="92"/>
      <c r="NQ49" s="92"/>
      <c r="NR49" s="9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84.9</v>
      </c>
      <c r="EM52" s="110"/>
      <c r="EN52" s="110"/>
      <c r="EO52" s="110"/>
      <c r="EP52" s="110"/>
      <c r="EQ52" s="110"/>
      <c r="ER52" s="110"/>
      <c r="ES52" s="110"/>
      <c r="ET52" s="110"/>
      <c r="EU52" s="110"/>
      <c r="EV52" s="110"/>
      <c r="EW52" s="110"/>
      <c r="EX52" s="110"/>
      <c r="EY52" s="110"/>
      <c r="EZ52" s="110"/>
      <c r="FA52" s="110"/>
      <c r="FB52" s="110"/>
      <c r="FC52" s="110"/>
      <c r="FD52" s="110"/>
      <c r="FE52" s="110">
        <f>データ!BG7</f>
        <v>86.1</v>
      </c>
      <c r="FF52" s="110"/>
      <c r="FG52" s="110"/>
      <c r="FH52" s="110"/>
      <c r="FI52" s="110"/>
      <c r="FJ52" s="110"/>
      <c r="FK52" s="110"/>
      <c r="FL52" s="110"/>
      <c r="FM52" s="110"/>
      <c r="FN52" s="110"/>
      <c r="FO52" s="110"/>
      <c r="FP52" s="110"/>
      <c r="FQ52" s="110"/>
      <c r="FR52" s="110"/>
      <c r="FS52" s="110"/>
      <c r="FT52" s="110"/>
      <c r="FU52" s="110"/>
      <c r="FV52" s="110"/>
      <c r="FW52" s="110"/>
      <c r="FX52" s="110">
        <f>データ!BH7</f>
        <v>83</v>
      </c>
      <c r="FY52" s="110"/>
      <c r="FZ52" s="110"/>
      <c r="GA52" s="110"/>
      <c r="GB52" s="110"/>
      <c r="GC52" s="110"/>
      <c r="GD52" s="110"/>
      <c r="GE52" s="110"/>
      <c r="GF52" s="110"/>
      <c r="GG52" s="110"/>
      <c r="GH52" s="110"/>
      <c r="GI52" s="110"/>
      <c r="GJ52" s="110"/>
      <c r="GK52" s="110"/>
      <c r="GL52" s="110"/>
      <c r="GM52" s="110"/>
      <c r="GN52" s="110"/>
      <c r="GO52" s="110"/>
      <c r="GP52" s="110"/>
      <c r="GQ52" s="110">
        <f>データ!BI7</f>
        <v>85</v>
      </c>
      <c r="GR52" s="110"/>
      <c r="GS52" s="110"/>
      <c r="GT52" s="110"/>
      <c r="GU52" s="110"/>
      <c r="GV52" s="110"/>
      <c r="GW52" s="110"/>
      <c r="GX52" s="110"/>
      <c r="GY52" s="110"/>
      <c r="GZ52" s="110"/>
      <c r="HA52" s="110"/>
      <c r="HB52" s="110"/>
      <c r="HC52" s="110"/>
      <c r="HD52" s="110"/>
      <c r="HE52" s="110"/>
      <c r="HF52" s="110"/>
      <c r="HG52" s="110"/>
      <c r="HH52" s="110"/>
      <c r="HI52" s="110"/>
      <c r="HJ52" s="110">
        <f>データ!BJ7</f>
        <v>82.5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1769</v>
      </c>
      <c r="JD52" s="109"/>
      <c r="JE52" s="109"/>
      <c r="JF52" s="109"/>
      <c r="JG52" s="109"/>
      <c r="JH52" s="109"/>
      <c r="JI52" s="109"/>
      <c r="JJ52" s="109"/>
      <c r="JK52" s="109"/>
      <c r="JL52" s="109"/>
      <c r="JM52" s="109"/>
      <c r="JN52" s="109"/>
      <c r="JO52" s="109"/>
      <c r="JP52" s="109"/>
      <c r="JQ52" s="109"/>
      <c r="JR52" s="109"/>
      <c r="JS52" s="109"/>
      <c r="JT52" s="109"/>
      <c r="JU52" s="109"/>
      <c r="JV52" s="109">
        <f>データ!BR7</f>
        <v>1775</v>
      </c>
      <c r="JW52" s="109"/>
      <c r="JX52" s="109"/>
      <c r="JY52" s="109"/>
      <c r="JZ52" s="109"/>
      <c r="KA52" s="109"/>
      <c r="KB52" s="109"/>
      <c r="KC52" s="109"/>
      <c r="KD52" s="109"/>
      <c r="KE52" s="109"/>
      <c r="KF52" s="109"/>
      <c r="KG52" s="109"/>
      <c r="KH52" s="109"/>
      <c r="KI52" s="109"/>
      <c r="KJ52" s="109"/>
      <c r="KK52" s="109"/>
      <c r="KL52" s="109"/>
      <c r="KM52" s="109"/>
      <c r="KN52" s="109"/>
      <c r="KO52" s="109">
        <f>データ!BS7</f>
        <v>1730</v>
      </c>
      <c r="KP52" s="109"/>
      <c r="KQ52" s="109"/>
      <c r="KR52" s="109"/>
      <c r="KS52" s="109"/>
      <c r="KT52" s="109"/>
      <c r="KU52" s="109"/>
      <c r="KV52" s="109"/>
      <c r="KW52" s="109"/>
      <c r="KX52" s="109"/>
      <c r="KY52" s="109"/>
      <c r="KZ52" s="109"/>
      <c r="LA52" s="109"/>
      <c r="LB52" s="109"/>
      <c r="LC52" s="109"/>
      <c r="LD52" s="109"/>
      <c r="LE52" s="109"/>
      <c r="LF52" s="109"/>
      <c r="LG52" s="109"/>
      <c r="LH52" s="109">
        <f>データ!BT7</f>
        <v>1673</v>
      </c>
      <c r="LI52" s="109"/>
      <c r="LJ52" s="109"/>
      <c r="LK52" s="109"/>
      <c r="LL52" s="109"/>
      <c r="LM52" s="109"/>
      <c r="LN52" s="109"/>
      <c r="LO52" s="109"/>
      <c r="LP52" s="109"/>
      <c r="LQ52" s="109"/>
      <c r="LR52" s="109"/>
      <c r="LS52" s="109"/>
      <c r="LT52" s="109"/>
      <c r="LU52" s="109"/>
      <c r="LV52" s="109"/>
      <c r="LW52" s="109"/>
      <c r="LX52" s="109"/>
      <c r="LY52" s="109"/>
      <c r="LZ52" s="109"/>
      <c r="MA52" s="109">
        <f>データ!BU7</f>
        <v>1462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35701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500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spRHzkxaWBDK7sDPMZf1/rUZ3gglQkfhLkF20ztEIoLsGeQ0E0Za+vHoQo7nw/Aa6okSIuoyYCN4TDr5EDW3w==" saltValue="yJlwjxDjnUdqtkoL4FjHs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101</v>
      </c>
      <c r="AN5" s="59" t="s">
        <v>111</v>
      </c>
      <c r="AO5" s="59" t="s">
        <v>103</v>
      </c>
      <c r="AP5" s="59" t="s">
        <v>104</v>
      </c>
      <c r="AQ5" s="59" t="s">
        <v>105</v>
      </c>
      <c r="AR5" s="59" t="s">
        <v>106</v>
      </c>
      <c r="AS5" s="59" t="s">
        <v>107</v>
      </c>
      <c r="AT5" s="59" t="s">
        <v>108</v>
      </c>
      <c r="AU5" s="59" t="s">
        <v>112</v>
      </c>
      <c r="AV5" s="59" t="s">
        <v>110</v>
      </c>
      <c r="AW5" s="59" t="s">
        <v>100</v>
      </c>
      <c r="AX5" s="59" t="s">
        <v>113</v>
      </c>
      <c r="AY5" s="59" t="s">
        <v>111</v>
      </c>
      <c r="AZ5" s="59" t="s">
        <v>103</v>
      </c>
      <c r="BA5" s="59" t="s">
        <v>104</v>
      </c>
      <c r="BB5" s="59" t="s">
        <v>105</v>
      </c>
      <c r="BC5" s="59" t="s">
        <v>106</v>
      </c>
      <c r="BD5" s="59" t="s">
        <v>107</v>
      </c>
      <c r="BE5" s="59" t="s">
        <v>108</v>
      </c>
      <c r="BF5" s="59" t="s">
        <v>112</v>
      </c>
      <c r="BG5" s="59" t="s">
        <v>110</v>
      </c>
      <c r="BH5" s="59" t="s">
        <v>100</v>
      </c>
      <c r="BI5" s="59" t="s">
        <v>101</v>
      </c>
      <c r="BJ5" s="59" t="s">
        <v>102</v>
      </c>
      <c r="BK5" s="59" t="s">
        <v>103</v>
      </c>
      <c r="BL5" s="59" t="s">
        <v>104</v>
      </c>
      <c r="BM5" s="59" t="s">
        <v>105</v>
      </c>
      <c r="BN5" s="59" t="s">
        <v>106</v>
      </c>
      <c r="BO5" s="59" t="s">
        <v>107</v>
      </c>
      <c r="BP5" s="59" t="s">
        <v>108</v>
      </c>
      <c r="BQ5" s="59" t="s">
        <v>112</v>
      </c>
      <c r="BR5" s="59" t="s">
        <v>110</v>
      </c>
      <c r="BS5" s="59" t="s">
        <v>100</v>
      </c>
      <c r="BT5" s="59" t="s">
        <v>101</v>
      </c>
      <c r="BU5" s="59" t="s">
        <v>114</v>
      </c>
      <c r="BV5" s="59" t="s">
        <v>103</v>
      </c>
      <c r="BW5" s="59" t="s">
        <v>104</v>
      </c>
      <c r="BX5" s="59" t="s">
        <v>105</v>
      </c>
      <c r="BY5" s="59" t="s">
        <v>106</v>
      </c>
      <c r="BZ5" s="59" t="s">
        <v>107</v>
      </c>
      <c r="CA5" s="59" t="s">
        <v>108</v>
      </c>
      <c r="CB5" s="59" t="s">
        <v>112</v>
      </c>
      <c r="CC5" s="59" t="s">
        <v>99</v>
      </c>
      <c r="CD5" s="59" t="s">
        <v>100</v>
      </c>
      <c r="CE5" s="59" t="s">
        <v>113</v>
      </c>
      <c r="CF5" s="59" t="s">
        <v>111</v>
      </c>
      <c r="CG5" s="59" t="s">
        <v>103</v>
      </c>
      <c r="CH5" s="59" t="s">
        <v>104</v>
      </c>
      <c r="CI5" s="59" t="s">
        <v>105</v>
      </c>
      <c r="CJ5" s="59" t="s">
        <v>106</v>
      </c>
      <c r="CK5" s="59" t="s">
        <v>107</v>
      </c>
      <c r="CL5" s="59" t="s">
        <v>108</v>
      </c>
      <c r="CM5" s="154"/>
      <c r="CN5" s="154"/>
      <c r="CO5" s="59" t="s">
        <v>112</v>
      </c>
      <c r="CP5" s="59" t="s">
        <v>99</v>
      </c>
      <c r="CQ5" s="59" t="s">
        <v>115</v>
      </c>
      <c r="CR5" s="59" t="s">
        <v>101</v>
      </c>
      <c r="CS5" s="59" t="s">
        <v>111</v>
      </c>
      <c r="CT5" s="59" t="s">
        <v>103</v>
      </c>
      <c r="CU5" s="59" t="s">
        <v>104</v>
      </c>
      <c r="CV5" s="59" t="s">
        <v>105</v>
      </c>
      <c r="CW5" s="59" t="s">
        <v>106</v>
      </c>
      <c r="CX5" s="59" t="s">
        <v>107</v>
      </c>
      <c r="CY5" s="59" t="s">
        <v>108</v>
      </c>
      <c r="CZ5" s="59" t="s">
        <v>112</v>
      </c>
      <c r="DA5" s="59" t="s">
        <v>110</v>
      </c>
      <c r="DB5" s="59" t="s">
        <v>100</v>
      </c>
      <c r="DC5" s="59" t="s">
        <v>101</v>
      </c>
      <c r="DD5" s="59" t="s">
        <v>111</v>
      </c>
      <c r="DE5" s="59" t="s">
        <v>103</v>
      </c>
      <c r="DF5" s="59" t="s">
        <v>104</v>
      </c>
      <c r="DG5" s="59" t="s">
        <v>105</v>
      </c>
      <c r="DH5" s="59" t="s">
        <v>106</v>
      </c>
      <c r="DI5" s="59" t="s">
        <v>107</v>
      </c>
      <c r="DJ5" s="59" t="s">
        <v>44</v>
      </c>
      <c r="DK5" s="59" t="s">
        <v>116</v>
      </c>
      <c r="DL5" s="59" t="s">
        <v>110</v>
      </c>
      <c r="DM5" s="59" t="s">
        <v>100</v>
      </c>
      <c r="DN5" s="59" t="s">
        <v>101</v>
      </c>
      <c r="DO5" s="59" t="s">
        <v>111</v>
      </c>
      <c r="DP5" s="59" t="s">
        <v>103</v>
      </c>
      <c r="DQ5" s="59" t="s">
        <v>104</v>
      </c>
      <c r="DR5" s="59" t="s">
        <v>105</v>
      </c>
      <c r="DS5" s="59" t="s">
        <v>106</v>
      </c>
      <c r="DT5" s="59" t="s">
        <v>107</v>
      </c>
      <c r="DU5" s="59" t="s">
        <v>108</v>
      </c>
    </row>
    <row r="6" spans="1:125" s="66" customFormat="1">
      <c r="A6" s="49" t="s">
        <v>117</v>
      </c>
      <c r="B6" s="60">
        <f>B8</f>
        <v>2017</v>
      </c>
      <c r="C6" s="60">
        <f t="shared" ref="C6:X6" si="1">C8</f>
        <v>232297</v>
      </c>
      <c r="D6" s="60">
        <f t="shared" si="1"/>
        <v>47</v>
      </c>
      <c r="E6" s="60">
        <f t="shared" si="1"/>
        <v>14</v>
      </c>
      <c r="F6" s="60">
        <f t="shared" si="1"/>
        <v>0</v>
      </c>
      <c r="G6" s="60">
        <f t="shared" si="1"/>
        <v>3</v>
      </c>
      <c r="H6" s="60" t="str">
        <f>SUBSTITUTE(H8,"　","")</f>
        <v>愛知県豊明市</v>
      </c>
      <c r="I6" s="60" t="str">
        <f t="shared" si="1"/>
        <v>前後駅南月ぎめ駐車場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10</v>
      </c>
      <c r="S6" s="62" t="str">
        <f t="shared" si="1"/>
        <v>駅</v>
      </c>
      <c r="T6" s="62" t="str">
        <f t="shared" si="1"/>
        <v>無</v>
      </c>
      <c r="U6" s="63">
        <f t="shared" si="1"/>
        <v>424</v>
      </c>
      <c r="V6" s="63">
        <f t="shared" si="1"/>
        <v>17</v>
      </c>
      <c r="W6" s="63">
        <f t="shared" si="1"/>
        <v>12</v>
      </c>
      <c r="X6" s="62" t="str">
        <f t="shared" si="1"/>
        <v>導入なし</v>
      </c>
      <c r="Y6" s="64">
        <f>IF(Y8="-",NA(),Y8)</f>
        <v>661.6</v>
      </c>
      <c r="Z6" s="64">
        <f t="shared" ref="Z6:AH6" si="2">IF(Z8="-",NA(),Z8)</f>
        <v>720.6</v>
      </c>
      <c r="AA6" s="64">
        <f t="shared" si="2"/>
        <v>588.70000000000005</v>
      </c>
      <c r="AB6" s="64">
        <f t="shared" si="2"/>
        <v>667.1</v>
      </c>
      <c r="AC6" s="64">
        <f t="shared" si="2"/>
        <v>570.1</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84.9</v>
      </c>
      <c r="BG6" s="64">
        <f t="shared" ref="BG6:BO6" si="5">IF(BG8="-",NA(),BG8)</f>
        <v>86.1</v>
      </c>
      <c r="BH6" s="64">
        <f t="shared" si="5"/>
        <v>83</v>
      </c>
      <c r="BI6" s="64">
        <f t="shared" si="5"/>
        <v>85</v>
      </c>
      <c r="BJ6" s="64">
        <f t="shared" si="5"/>
        <v>82.5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1769</v>
      </c>
      <c r="BR6" s="65">
        <f t="shared" ref="BR6:BZ6" si="6">IF(BR8="-",NA(),BR8)</f>
        <v>1775</v>
      </c>
      <c r="BS6" s="65">
        <f t="shared" si="6"/>
        <v>1730</v>
      </c>
      <c r="BT6" s="65">
        <f t="shared" si="6"/>
        <v>1673</v>
      </c>
      <c r="BU6" s="65">
        <f t="shared" si="6"/>
        <v>1462</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35701</v>
      </c>
      <c r="CN6" s="63">
        <f t="shared" si="7"/>
        <v>500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100</v>
      </c>
      <c r="DL6" s="64">
        <f t="shared" ref="DL6:DT6" si="9">IF(DL8="-",NA(),DL8)</f>
        <v>100</v>
      </c>
      <c r="DM6" s="64">
        <f t="shared" si="9"/>
        <v>100</v>
      </c>
      <c r="DN6" s="64">
        <f t="shared" si="9"/>
        <v>100</v>
      </c>
      <c r="DO6" s="64">
        <f t="shared" si="9"/>
        <v>100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119</v>
      </c>
      <c r="B7" s="60">
        <f t="shared" ref="B7:X7" si="10">B8</f>
        <v>2017</v>
      </c>
      <c r="C7" s="60">
        <f t="shared" si="10"/>
        <v>232297</v>
      </c>
      <c r="D7" s="60">
        <f t="shared" si="10"/>
        <v>47</v>
      </c>
      <c r="E7" s="60">
        <f t="shared" si="10"/>
        <v>14</v>
      </c>
      <c r="F7" s="60">
        <f t="shared" si="10"/>
        <v>0</v>
      </c>
      <c r="G7" s="60">
        <f t="shared" si="10"/>
        <v>3</v>
      </c>
      <c r="H7" s="60" t="str">
        <f t="shared" si="10"/>
        <v>愛知県　豊明市</v>
      </c>
      <c r="I7" s="60" t="str">
        <f t="shared" si="10"/>
        <v>前後駅南月ぎめ駐車場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10</v>
      </c>
      <c r="S7" s="62" t="str">
        <f t="shared" si="10"/>
        <v>駅</v>
      </c>
      <c r="T7" s="62" t="str">
        <f t="shared" si="10"/>
        <v>無</v>
      </c>
      <c r="U7" s="63">
        <f t="shared" si="10"/>
        <v>424</v>
      </c>
      <c r="V7" s="63">
        <f t="shared" si="10"/>
        <v>17</v>
      </c>
      <c r="W7" s="63">
        <f t="shared" si="10"/>
        <v>12</v>
      </c>
      <c r="X7" s="62" t="str">
        <f t="shared" si="10"/>
        <v>導入なし</v>
      </c>
      <c r="Y7" s="64">
        <f>Y8</f>
        <v>661.6</v>
      </c>
      <c r="Z7" s="64">
        <f t="shared" ref="Z7:AH7" si="11">Z8</f>
        <v>720.6</v>
      </c>
      <c r="AA7" s="64">
        <f t="shared" si="11"/>
        <v>588.70000000000005</v>
      </c>
      <c r="AB7" s="64">
        <f t="shared" si="11"/>
        <v>667.1</v>
      </c>
      <c r="AC7" s="64">
        <f t="shared" si="11"/>
        <v>570.1</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84.9</v>
      </c>
      <c r="BG7" s="64">
        <f t="shared" ref="BG7:BO7" si="14">BG8</f>
        <v>86.1</v>
      </c>
      <c r="BH7" s="64">
        <f t="shared" si="14"/>
        <v>83</v>
      </c>
      <c r="BI7" s="64">
        <f t="shared" si="14"/>
        <v>85</v>
      </c>
      <c r="BJ7" s="64">
        <f t="shared" si="14"/>
        <v>82.5</v>
      </c>
      <c r="BK7" s="64">
        <f t="shared" si="14"/>
        <v>37.6</v>
      </c>
      <c r="BL7" s="64">
        <f t="shared" si="14"/>
        <v>40.700000000000003</v>
      </c>
      <c r="BM7" s="64">
        <f t="shared" si="14"/>
        <v>38.200000000000003</v>
      </c>
      <c r="BN7" s="64">
        <f t="shared" si="14"/>
        <v>34.6</v>
      </c>
      <c r="BO7" s="64">
        <f t="shared" si="14"/>
        <v>37.6</v>
      </c>
      <c r="BP7" s="61"/>
      <c r="BQ7" s="65">
        <f>BQ8</f>
        <v>1769</v>
      </c>
      <c r="BR7" s="65">
        <f t="shared" ref="BR7:BZ7" si="15">BR8</f>
        <v>1775</v>
      </c>
      <c r="BS7" s="65">
        <f t="shared" si="15"/>
        <v>1730</v>
      </c>
      <c r="BT7" s="65">
        <f t="shared" si="15"/>
        <v>1673</v>
      </c>
      <c r="BU7" s="65">
        <f t="shared" si="15"/>
        <v>1462</v>
      </c>
      <c r="BV7" s="65">
        <f t="shared" si="15"/>
        <v>6777</v>
      </c>
      <c r="BW7" s="65">
        <f t="shared" si="15"/>
        <v>7496</v>
      </c>
      <c r="BX7" s="65">
        <f t="shared" si="15"/>
        <v>6967</v>
      </c>
      <c r="BY7" s="65">
        <f t="shared" si="15"/>
        <v>7138</v>
      </c>
      <c r="BZ7" s="65">
        <f t="shared" si="15"/>
        <v>8131</v>
      </c>
      <c r="CA7" s="63"/>
      <c r="CB7" s="64" t="s">
        <v>120</v>
      </c>
      <c r="CC7" s="64" t="s">
        <v>120</v>
      </c>
      <c r="CD7" s="64" t="s">
        <v>120</v>
      </c>
      <c r="CE7" s="64" t="s">
        <v>120</v>
      </c>
      <c r="CF7" s="64" t="s">
        <v>120</v>
      </c>
      <c r="CG7" s="64" t="s">
        <v>120</v>
      </c>
      <c r="CH7" s="64" t="s">
        <v>120</v>
      </c>
      <c r="CI7" s="64" t="s">
        <v>120</v>
      </c>
      <c r="CJ7" s="64" t="s">
        <v>120</v>
      </c>
      <c r="CK7" s="64" t="s">
        <v>118</v>
      </c>
      <c r="CL7" s="61"/>
      <c r="CM7" s="63">
        <f>CM8</f>
        <v>35701</v>
      </c>
      <c r="CN7" s="63">
        <f>CN8</f>
        <v>500</v>
      </c>
      <c r="CO7" s="64" t="s">
        <v>120</v>
      </c>
      <c r="CP7" s="64" t="s">
        <v>120</v>
      </c>
      <c r="CQ7" s="64" t="s">
        <v>120</v>
      </c>
      <c r="CR7" s="64" t="s">
        <v>120</v>
      </c>
      <c r="CS7" s="64" t="s">
        <v>120</v>
      </c>
      <c r="CT7" s="64" t="s">
        <v>120</v>
      </c>
      <c r="CU7" s="64" t="s">
        <v>120</v>
      </c>
      <c r="CV7" s="64" t="s">
        <v>120</v>
      </c>
      <c r="CW7" s="64" t="s">
        <v>120</v>
      </c>
      <c r="CX7" s="64" t="s">
        <v>118</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100</v>
      </c>
      <c r="DL7" s="64">
        <f t="shared" ref="DL7:DT7" si="17">DL8</f>
        <v>100</v>
      </c>
      <c r="DM7" s="64">
        <f t="shared" si="17"/>
        <v>100</v>
      </c>
      <c r="DN7" s="64">
        <f t="shared" si="17"/>
        <v>100</v>
      </c>
      <c r="DO7" s="64">
        <f t="shared" si="17"/>
        <v>100</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232297</v>
      </c>
      <c r="D8" s="67">
        <v>47</v>
      </c>
      <c r="E8" s="67">
        <v>14</v>
      </c>
      <c r="F8" s="67">
        <v>0</v>
      </c>
      <c r="G8" s="67">
        <v>3</v>
      </c>
      <c r="H8" s="67" t="s">
        <v>121</v>
      </c>
      <c r="I8" s="67" t="s">
        <v>122</v>
      </c>
      <c r="J8" s="67" t="s">
        <v>123</v>
      </c>
      <c r="K8" s="67" t="s">
        <v>124</v>
      </c>
      <c r="L8" s="67" t="s">
        <v>125</v>
      </c>
      <c r="M8" s="67" t="s">
        <v>126</v>
      </c>
      <c r="N8" s="67" t="s">
        <v>127</v>
      </c>
      <c r="O8" s="68" t="s">
        <v>128</v>
      </c>
      <c r="P8" s="69" t="s">
        <v>129</v>
      </c>
      <c r="Q8" s="69" t="s">
        <v>130</v>
      </c>
      <c r="R8" s="70">
        <v>10</v>
      </c>
      <c r="S8" s="69" t="s">
        <v>131</v>
      </c>
      <c r="T8" s="69" t="s">
        <v>132</v>
      </c>
      <c r="U8" s="70">
        <v>424</v>
      </c>
      <c r="V8" s="70">
        <v>17</v>
      </c>
      <c r="W8" s="70">
        <v>12</v>
      </c>
      <c r="X8" s="69" t="s">
        <v>133</v>
      </c>
      <c r="Y8" s="71">
        <v>661.6</v>
      </c>
      <c r="Z8" s="71">
        <v>720.6</v>
      </c>
      <c r="AA8" s="71">
        <v>588.70000000000005</v>
      </c>
      <c r="AB8" s="71">
        <v>667.1</v>
      </c>
      <c r="AC8" s="71">
        <v>570.1</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84.9</v>
      </c>
      <c r="BG8" s="71">
        <v>86.1</v>
      </c>
      <c r="BH8" s="71">
        <v>83</v>
      </c>
      <c r="BI8" s="71">
        <v>85</v>
      </c>
      <c r="BJ8" s="71">
        <v>82.5</v>
      </c>
      <c r="BK8" s="71">
        <v>37.6</v>
      </c>
      <c r="BL8" s="71">
        <v>40.700000000000003</v>
      </c>
      <c r="BM8" s="71">
        <v>38.200000000000003</v>
      </c>
      <c r="BN8" s="71">
        <v>34.6</v>
      </c>
      <c r="BO8" s="71">
        <v>37.6</v>
      </c>
      <c r="BP8" s="68">
        <v>26.4</v>
      </c>
      <c r="BQ8" s="72">
        <v>1769</v>
      </c>
      <c r="BR8" s="72">
        <v>1775</v>
      </c>
      <c r="BS8" s="72">
        <v>1730</v>
      </c>
      <c r="BT8" s="73">
        <v>1673</v>
      </c>
      <c r="BU8" s="73">
        <v>1462</v>
      </c>
      <c r="BV8" s="72">
        <v>6777</v>
      </c>
      <c r="BW8" s="72">
        <v>7496</v>
      </c>
      <c r="BX8" s="72">
        <v>6967</v>
      </c>
      <c r="BY8" s="72">
        <v>7138</v>
      </c>
      <c r="BZ8" s="72">
        <v>8131</v>
      </c>
      <c r="CA8" s="70">
        <v>15069</v>
      </c>
      <c r="CB8" s="71" t="s">
        <v>125</v>
      </c>
      <c r="CC8" s="71" t="s">
        <v>125</v>
      </c>
      <c r="CD8" s="71" t="s">
        <v>125</v>
      </c>
      <c r="CE8" s="71" t="s">
        <v>125</v>
      </c>
      <c r="CF8" s="71" t="s">
        <v>125</v>
      </c>
      <c r="CG8" s="71" t="s">
        <v>125</v>
      </c>
      <c r="CH8" s="71" t="s">
        <v>125</v>
      </c>
      <c r="CI8" s="71" t="s">
        <v>125</v>
      </c>
      <c r="CJ8" s="71" t="s">
        <v>125</v>
      </c>
      <c r="CK8" s="71" t="s">
        <v>125</v>
      </c>
      <c r="CL8" s="68" t="s">
        <v>125</v>
      </c>
      <c r="CM8" s="70">
        <v>35701</v>
      </c>
      <c r="CN8" s="70">
        <v>500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84.4</v>
      </c>
      <c r="DF8" s="71">
        <v>78.400000000000006</v>
      </c>
      <c r="DG8" s="71">
        <v>70.5</v>
      </c>
      <c r="DH8" s="71">
        <v>59.2</v>
      </c>
      <c r="DI8" s="71">
        <v>62.4</v>
      </c>
      <c r="DJ8" s="68">
        <v>120.3</v>
      </c>
      <c r="DK8" s="71">
        <v>100</v>
      </c>
      <c r="DL8" s="71">
        <v>100</v>
      </c>
      <c r="DM8" s="71">
        <v>100</v>
      </c>
      <c r="DN8" s="71">
        <v>100</v>
      </c>
      <c r="DO8" s="71">
        <v>100</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2019-02-05T23:23:16Z</cp:lastPrinted>
  <dcterms:created xsi:type="dcterms:W3CDTF">2018-12-07T10:31:36Z</dcterms:created>
  <dcterms:modified xsi:type="dcterms:W3CDTF">2019-02-06T01:01:47Z</dcterms:modified>
</cp:coreProperties>
</file>