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YCKNv0caR9WdWRSkgX/MDX45V73iO1Viw2+nLdY72ip/jsA/Lcj3nt8xiOyvGrRZRPJd9VuhMeJL8JUXPk6AA==" workbookSaltValue="C6WfCJgu9v0Z357tPd0+8w==" workbookSpinCount="100000" lockStructure="1"/>
  <bookViews>
    <workbookView xWindow="0" yWindow="0" windowWidth="20490" windowHeight="753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GQ30" i="4"/>
  <c r="LT76" i="4"/>
  <c r="GQ51" i="4"/>
  <c r="LH30" i="4"/>
  <c r="IE76" i="4"/>
  <c r="BZ30" i="4"/>
  <c r="BG30" i="4"/>
  <c r="HP76" i="4"/>
  <c r="BG51" i="4"/>
  <c r="AV76" i="4"/>
  <c r="KO51" i="4"/>
  <c r="LE76" i="4"/>
  <c r="FX51" i="4"/>
  <c r="FX30" i="4"/>
  <c r="KO30" i="4"/>
  <c r="HA76" i="4"/>
  <c r="AN51" i="4"/>
  <c r="FE30" i="4"/>
  <c r="AG76" i="4"/>
  <c r="JV51" i="4"/>
  <c r="JV30" i="4"/>
  <c r="AN30" i="4"/>
  <c r="FE51" i="4"/>
  <c r="KP76" i="4"/>
  <c r="KA76" i="4"/>
  <c r="EL51" i="4"/>
  <c r="JC30" i="4"/>
  <c r="GL76" i="4"/>
  <c r="U51" i="4"/>
  <c r="EL30" i="4"/>
  <c r="R76" i="4"/>
  <c r="U30"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<sst xmlns="http://schemas.openxmlformats.org/spreadsheetml/2006/main" count="287" uniqueCount="145">
  <si>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</si>
  <si>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</si>
  <si>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</si>
  <si>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</si>
  <si>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</si>
  <si>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</si>
  <si>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</si>
  <si>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</si>
  <si>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</si>
  <si>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</si>
  <si>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</si>
  <si>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</si>
  <si>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</si>
  <si>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</si>
  <si>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</si>
  <si>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</si>
  <si>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</si>
  <si>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</si>
  <si>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</si>
  <si>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</si>
  <si>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</si>
  <si>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</si>
  <si>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</si>
  <si>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</si>
  <si>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</si>
  <si>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</si>
  <si>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</si>
  <si>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</si>
  <si>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</si>
  <si>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</si>
  <si>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</si>
  <si>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</si>
  <si>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</si>
  <si>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</si>
  <si>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</si>
  <si>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</si>
  <si>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</si>
  <si>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</si>
  <si>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</si>
  <si>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</si>
  <si>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</si>
  <si>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</si>
  <si>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</si>
  <si>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</si>
  <si>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</si>
  <si>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</si>
  <si>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</si>
  <si>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</si>
  <si>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</si>
  <si>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</si>
  <si>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</si>
  <si>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</si>
  <si>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</si>
  <si>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</si>
  <si>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</si>
  <si>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</si>
  <si>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</si>
  <si>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</si>
  <si>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</si>
  <si>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</si>
  <si>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</si>
  <si>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</si>
  <si>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</si>
  <si>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</si>
  <si>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</si>
  <si>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</si>
  <si>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</si>
  <si>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</si>
  <si>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</si>
  <si>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</si>
  <si>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</si>
  <si>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</si>
  <si>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</si>
  <si>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</si>
  <si>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</si>
  <si>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</si>
  <si>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</si>
  <si>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</si>
  <si>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</si>
  <si>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</si>
  <si>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</si>
  <si>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</si>
  <si>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</si>
  <si>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</si>
  <si>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</si>
  <si>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</si>
  <si>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</si>
  <si>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</si>
  <si>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</si>
  <si>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</si>
  <si>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</si>
  <si>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</si>
  <si>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</si>
  <si>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</si>
  <si>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</si>
  <si>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</si>
  <si>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</si>
  <si>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</si>
  <si>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</si>
  <si>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</si>
  <si>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</si>
  <si>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</si>
  <si>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</si>
  <si>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</si>
  <si>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</si>
  <si>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</si>
  <si>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</si>
  <si>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</si>
  <si>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</si>
  <si>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</si>
  <si>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</si>
  <si>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</si>
  <si>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</si>
  <si>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</si>
  <si>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当該値(N-1)</t>
    <phoneticPr fontId="5"/>
  </si>
  <si>
    <t>当該値(N-4)</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</si>
  <si>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</si>
  <si>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</si>
  <si>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</si>
  <si>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</si>
  <si>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</si>
  <si>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</si>
  <si>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</si>
  <si>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</si>
  <si>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豊明駅南月ぎめ駐車場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</si>
  <si>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</si>
  <si>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</si>
  <si>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</si>
  <si>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</si>
  <si>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</si>
  <si>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</si>
  <si>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</si>
  <si>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</si>
  <si>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</si>
  <si>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</si>
  <si>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</si>
  <si>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</si>
  <si>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</si>
  <si>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</si>
  <si>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</si>
  <si>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</si>
  <si>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設当初は思うように契約者数が伸びなかったが、平成２４年度に近隣の月極駐車場が撤退し、その利用者が当駐車場へ流入。それ以降は安定して収益確保できており、①収益的収支比率及び④売上高ＧＯＰ比率については全国平均、類似施設平均値と比較して高い数値を維持している。現在の立地等の状況を考えると、今後も安定して収益確保が可能と推測される。①収益的比率についてＨ２５・２８年度が高い理由としては設備更新等がなく、総費用が低く抑えれたためである。</t>
    <rPh sb="1" eb="3">
      <t>カイセツ</t>
    </rPh>
    <rPh sb="3" eb="5">
      <t>トウショ</t>
    </rPh>
    <rPh sb="6" eb="7">
      <t>オモ</t>
    </rPh>
    <rPh sb="11" eb="14">
      <t>ケイヤクシャ</t>
    </rPh>
    <rPh sb="14" eb="15">
      <t>スウ</t>
    </rPh>
    <rPh sb="16" eb="17">
      <t>ノ</t>
    </rPh>
    <rPh sb="24" eb="26">
      <t>ヘイセイ</t>
    </rPh>
    <rPh sb="28" eb="30">
      <t>ネンド</t>
    </rPh>
    <rPh sb="31" eb="33">
      <t>キンリン</t>
    </rPh>
    <rPh sb="34" eb="36">
      <t>ツキギメ</t>
    </rPh>
    <rPh sb="36" eb="38">
      <t>チュウシャ</t>
    </rPh>
    <rPh sb="38" eb="39">
      <t>ジョウ</t>
    </rPh>
    <rPh sb="40" eb="42">
      <t>テッタイ</t>
    </rPh>
    <rPh sb="46" eb="49">
      <t>リヨウシャ</t>
    </rPh>
    <rPh sb="50" eb="51">
      <t>トウ</t>
    </rPh>
    <rPh sb="51" eb="53">
      <t>チュウシャ</t>
    </rPh>
    <rPh sb="53" eb="54">
      <t>ジョウ</t>
    </rPh>
    <rPh sb="55" eb="57">
      <t>リュウニュウ</t>
    </rPh>
    <rPh sb="60" eb="62">
      <t>イコウ</t>
    </rPh>
    <rPh sb="63" eb="65">
      <t>アンテイ</t>
    </rPh>
    <rPh sb="67" eb="69">
      <t>シュウエキ</t>
    </rPh>
    <rPh sb="69" eb="71">
      <t>カクホ</t>
    </rPh>
    <rPh sb="78" eb="81">
      <t>シュウエキテキ</t>
    </rPh>
    <rPh sb="81" eb="83">
      <t>シュウシ</t>
    </rPh>
    <rPh sb="83" eb="85">
      <t>ヒリツ</t>
    </rPh>
    <rPh sb="85" eb="86">
      <t>オヨ</t>
    </rPh>
    <rPh sb="88" eb="90">
      <t>ウリアゲ</t>
    </rPh>
    <rPh sb="90" eb="91">
      <t>ダカ</t>
    </rPh>
    <rPh sb="94" eb="96">
      <t>ヒリツ</t>
    </rPh>
    <rPh sb="101" eb="103">
      <t>ゼンコク</t>
    </rPh>
    <rPh sb="103" eb="105">
      <t>ヘイキン</t>
    </rPh>
    <rPh sb="106" eb="108">
      <t>ルイジ</t>
    </rPh>
    <rPh sb="108" eb="110">
      <t>シセツ</t>
    </rPh>
    <rPh sb="110" eb="113">
      <t>ヘイキンチ</t>
    </rPh>
    <rPh sb="114" eb="116">
      <t>ヒカク</t>
    </rPh>
    <rPh sb="118" eb="119">
      <t>タカ</t>
    </rPh>
    <rPh sb="120" eb="122">
      <t>スウチ</t>
    </rPh>
    <rPh sb="123" eb="125">
      <t>イジ</t>
    </rPh>
    <rPh sb="133" eb="135">
      <t>リッチ</t>
    </rPh>
    <rPh sb="135" eb="136">
      <t>トウ</t>
    </rPh>
    <rPh sb="137" eb="139">
      <t>ジョウキョウ</t>
    </rPh>
    <rPh sb="140" eb="141">
      <t>カンガ</t>
    </rPh>
    <rPh sb="145" eb="147">
      <t>コンゴ</t>
    </rPh>
    <rPh sb="148" eb="150">
      <t>アンテイ</t>
    </rPh>
    <rPh sb="152" eb="154">
      <t>シュウエキ</t>
    </rPh>
    <rPh sb="154" eb="156">
      <t>カクホ</t>
    </rPh>
    <rPh sb="157" eb="159">
      <t>カノウ</t>
    </rPh>
    <rPh sb="160" eb="162">
      <t>スイソク</t>
    </rPh>
    <rPh sb="167" eb="170">
      <t>シュウエキテキ</t>
    </rPh>
    <rPh sb="170" eb="172">
      <t>ヒリツ</t>
    </rPh>
    <rPh sb="182" eb="184">
      <t>ネンド</t>
    </rPh>
    <rPh sb="185" eb="186">
      <t>タカ</t>
    </rPh>
    <rPh sb="187" eb="189">
      <t>リユウ</t>
    </rPh>
    <rPh sb="193" eb="195">
      <t>セツビ</t>
    </rPh>
    <rPh sb="195" eb="198">
      <t>コウシントウ</t>
    </rPh>
    <rPh sb="202" eb="205">
      <t>ソウヒヨウ</t>
    </rPh>
    <rPh sb="206" eb="207">
      <t>ヒク</t>
    </rPh>
    <rPh sb="208" eb="209">
      <t>オサ</t>
    </rPh>
    <phoneticPr fontId="15"/>
  </si>
  <si>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rPh sb="1" eb="3">
      <t>メダ</t>
    </rPh>
    <rPh sb="5" eb="7">
      <t>シサン</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4" eb="66">
      <t>チホウ</t>
    </rPh>
    <rPh sb="66" eb="68">
      <t>コウエイ</t>
    </rPh>
    <rPh sb="68" eb="70">
      <t>キギョウ</t>
    </rPh>
    <rPh sb="70" eb="71">
      <t>ホウ</t>
    </rPh>
    <rPh sb="72" eb="74">
      <t>テキヨウ</t>
    </rPh>
    <rPh sb="79" eb="80">
      <t>オヨ</t>
    </rPh>
    <rPh sb="81" eb="84">
      <t>チホウサイ</t>
    </rPh>
    <rPh sb="85" eb="86">
      <t>カ</t>
    </rPh>
    <rPh sb="87" eb="88">
      <t>イ</t>
    </rPh>
    <rPh sb="95" eb="97">
      <t>ユウケイ</t>
    </rPh>
    <rPh sb="97" eb="99">
      <t>コテイ</t>
    </rPh>
    <rPh sb="99" eb="101">
      <t>シサン</t>
    </rPh>
    <rPh sb="101" eb="103">
      <t>ゲンカ</t>
    </rPh>
    <rPh sb="103" eb="106">
      <t>ショウキャクヒ</t>
    </rPh>
    <rPh sb="107" eb="109">
      <t>ルイセキ</t>
    </rPh>
    <rPh sb="109" eb="112">
      <t>ケッソンキン</t>
    </rPh>
    <rPh sb="112" eb="114">
      <t>ヒリツ</t>
    </rPh>
    <rPh sb="114" eb="115">
      <t>オヨ</t>
    </rPh>
    <rPh sb="117" eb="119">
      <t>キギョウ</t>
    </rPh>
    <rPh sb="119" eb="120">
      <t>サイ</t>
    </rPh>
    <rPh sb="120" eb="122">
      <t>ザンダカ</t>
    </rPh>
    <rPh sb="122" eb="123">
      <t>タイ</t>
    </rPh>
    <rPh sb="123" eb="125">
      <t>リョウキン</t>
    </rPh>
    <rPh sb="125" eb="127">
      <t>シュウニュウ</t>
    </rPh>
    <rPh sb="133" eb="135">
      <t>ガイトウ</t>
    </rPh>
    <phoneticPr fontId="15"/>
  </si>
  <si>
    <t>　⑪稼働率について、全国平均及び類似施設平均値より低くなっているが、当該施設は月極駐車場駐車場であり、常時稼働率１００％のため良好である。名鉄名古屋本線の主要駅である前後駅から近く、パーク＆ライド通勤者の利用が大半を占めているため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4" eb="46">
      <t>チュウシャ</t>
    </rPh>
    <rPh sb="46" eb="47">
      <t>ジョウ</t>
    </rPh>
    <rPh sb="51" eb="53">
      <t>ジョウジ</t>
    </rPh>
    <rPh sb="53" eb="55">
      <t>カドウ</t>
    </rPh>
    <rPh sb="55" eb="56">
      <t>リツ</t>
    </rPh>
    <rPh sb="63" eb="65">
      <t>リョウコウ</t>
    </rPh>
    <rPh sb="115" eb="117">
      <t>コンゴ</t>
    </rPh>
    <rPh sb="118" eb="120">
      <t>チュウシャ</t>
    </rPh>
    <rPh sb="120" eb="121">
      <t>ジョウ</t>
    </rPh>
    <rPh sb="124" eb="126">
      <t>リヨウ</t>
    </rPh>
    <rPh sb="133" eb="135">
      <t>テキセツ</t>
    </rPh>
    <rPh sb="139" eb="140">
      <t>カンガ</t>
    </rPh>
    <phoneticPr fontId="15"/>
  </si>
  <si>
    <t xml:space="preserve">　周辺には競合月極駐車場が多数あるが、名鉄豊明駅近辺は需要高く、このままの良好な経営状況が続くと推測される。状況に甘えることなく、積極的に申込予約者を確保していきたい。なお、経営戦略は平成３２年度に策定する予定である。
</t>
    <rPh sb="1" eb="3">
      <t>シュウヘン</t>
    </rPh>
    <rPh sb="5" eb="7">
      <t>キョウゴウ</t>
    </rPh>
    <rPh sb="7" eb="9">
      <t>ツキギメ</t>
    </rPh>
    <rPh sb="9" eb="11">
      <t>チュウシャ</t>
    </rPh>
    <rPh sb="11" eb="12">
      <t>ジョウ</t>
    </rPh>
    <rPh sb="13" eb="15">
      <t>タスウ</t>
    </rPh>
    <rPh sb="19" eb="21">
      <t>メイテツ</t>
    </rPh>
    <rPh sb="21" eb="23">
      <t>トヨアケ</t>
    </rPh>
    <rPh sb="23" eb="24">
      <t>エキ</t>
    </rPh>
    <rPh sb="24" eb="26">
      <t>キンペン</t>
    </rPh>
    <rPh sb="27" eb="29">
      <t>ジュヨウ</t>
    </rPh>
    <rPh sb="29" eb="30">
      <t>タカ</t>
    </rPh>
    <rPh sb="37" eb="39">
      <t>リョウコウ</t>
    </rPh>
    <rPh sb="40" eb="42">
      <t>ケイエイ</t>
    </rPh>
    <rPh sb="42" eb="44">
      <t>ジョウキョウ</t>
    </rPh>
    <rPh sb="45" eb="46">
      <t>ツヅ</t>
    </rPh>
    <rPh sb="48" eb="50">
      <t>スイソク</t>
    </rPh>
    <rPh sb="54" eb="56">
      <t>ジョウキョウ</t>
    </rPh>
    <rPh sb="57" eb="58">
      <t>アマ</t>
    </rPh>
    <rPh sb="65" eb="68">
      <t>セッキョクテキ</t>
    </rPh>
    <rPh sb="69" eb="71">
      <t>モウシコミ</t>
    </rPh>
    <rPh sb="71" eb="74">
      <t>ヨヤクシャ</t>
    </rPh>
    <rPh sb="75" eb="77">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</si>
</sst>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2364.4</c:v>
                </c:pt>
                <c:pt idx="1">
                  <c:v>1581.2</c:v>
                </c:pt>
                <c:pt idx="2">
                  <c:v>1451</c:v>
                </c:pt>
                <c:pt idx="3">
                  <c:v>1872.5</c:v>
                </c:pt>
                <c:pt idx="4">
                  <c:v>1408.8</c:v>
                </c:pt>
              </c:numCache>
            </c:numRef>
          </c:val>
          <c:extLst xmlns:c16r2="http://schemas.microsoft.com/office/drawing/2015/06/chart">
            <c:ext xmlns:c16="http://schemas.microsoft.com/office/drawing/2014/chart" uri="{C3380CC4-5D6E-409C-BE32-E72D297353CC}">
              <c16:uniqueId val="{00000000-0E86-4A4D-90E5-35946EF33535}"/>
            </c:ext>
          </c:extLst>
        </c:ser>
        <c:dLbls>
          <c:showLegendKey val="0"/>
          <c:showVal val="0"/>
          <c:showCatName val="0"/>
          <c:showSerName val="0"/>
          <c:showPercent val="0"/>
          <c:showBubbleSize val="0"/>
        </c:dLbls>
        <c:gapWidth val="150"/>
        <c:axId val="125827328"/>
        <c:axId val="1258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0E86-4A4D-90E5-35946EF33535}"/>
            </c:ext>
          </c:extLst>
        </c:ser>
        <c:dLbls>
          <c:showLegendKey val="0"/>
          <c:showVal val="0"/>
          <c:showCatName val="0"/>
          <c:showSerName val="0"/>
          <c:showPercent val="0"/>
          <c:showBubbleSize val="0"/>
        </c:dLbls>
        <c:marker val="1"/>
        <c:smooth val="0"/>
        <c:axId val="125827328"/>
        <c:axId val="125829504"/>
      </c:lineChart>
      <c:dateAx>
        <c:axId val="125827328"/>
        <c:scaling>
          <c:orientation val="minMax"/>
        </c:scaling>
        <c:delete val="1"/>
        <c:axPos val="b"/>
        <c:numFmt formatCode="ge" sourceLinked="1"/>
        <c:majorTickMark val="none"/>
        <c:minorTickMark val="none"/>
        <c:tickLblPos val="none"/>
        <c:crossAx val="125829504"/>
        <c:crosses val="autoZero"/>
        <c:auto val="1"/>
        <c:lblOffset val="100"/>
        <c:baseTimeUnit val="years"/>
      </c:dateAx>
      <c:valAx>
        <c:axId val="1258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82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D2-47A0-A66C-12F1E135FB25}"/>
            </c:ext>
          </c:extLst>
        </c:ser>
        <c:dLbls>
          <c:showLegendKey val="0"/>
          <c:showVal val="0"/>
          <c:showCatName val="0"/>
          <c:showSerName val="0"/>
          <c:showPercent val="0"/>
          <c:showBubbleSize val="0"/>
        </c:dLbls>
        <c:gapWidth val="150"/>
        <c:axId val="125855616"/>
        <c:axId val="1258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7AD2-47A0-A66C-12F1E135FB25}"/>
            </c:ext>
          </c:extLst>
        </c:ser>
        <c:dLbls>
          <c:showLegendKey val="0"/>
          <c:showVal val="0"/>
          <c:showCatName val="0"/>
          <c:showSerName val="0"/>
          <c:showPercent val="0"/>
          <c:showBubbleSize val="0"/>
        </c:dLbls>
        <c:marker val="1"/>
        <c:smooth val="0"/>
        <c:axId val="125855616"/>
        <c:axId val="125870080"/>
      </c:lineChart>
      <c:dateAx>
        <c:axId val="125855616"/>
        <c:scaling>
          <c:orientation val="minMax"/>
        </c:scaling>
        <c:delete val="1"/>
        <c:axPos val="b"/>
        <c:numFmt formatCode="ge" sourceLinked="1"/>
        <c:majorTickMark val="none"/>
        <c:minorTickMark val="none"/>
        <c:tickLblPos val="none"/>
        <c:crossAx val="125870080"/>
        <c:crosses val="autoZero"/>
        <c:auto val="1"/>
        <c:lblOffset val="100"/>
        <c:baseTimeUnit val="years"/>
      </c:dateAx>
      <c:valAx>
        <c:axId val="1258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8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A88-4BFB-A68D-B5A70AB0E552}"/>
            </c:ext>
          </c:extLst>
        </c:ser>
        <c:dLbls>
          <c:showLegendKey val="0"/>
          <c:showVal val="0"/>
          <c:showCatName val="0"/>
          <c:showSerName val="0"/>
          <c:showPercent val="0"/>
          <c:showBubbleSize val="0"/>
        </c:dLbls>
        <c:gapWidth val="150"/>
        <c:axId val="125924864"/>
        <c:axId val="1259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A88-4BFB-A68D-B5A70AB0E552}"/>
            </c:ext>
          </c:extLst>
        </c:ser>
        <c:dLbls>
          <c:showLegendKey val="0"/>
          <c:showVal val="0"/>
          <c:showCatName val="0"/>
          <c:showSerName val="0"/>
          <c:showPercent val="0"/>
          <c:showBubbleSize val="0"/>
        </c:dLbls>
        <c:marker val="1"/>
        <c:smooth val="0"/>
        <c:axId val="125924864"/>
        <c:axId val="125926784"/>
      </c:lineChart>
      <c:dateAx>
        <c:axId val="125924864"/>
        <c:scaling>
          <c:orientation val="minMax"/>
        </c:scaling>
        <c:delete val="1"/>
        <c:axPos val="b"/>
        <c:numFmt formatCode="ge" sourceLinked="1"/>
        <c:majorTickMark val="none"/>
        <c:minorTickMark val="none"/>
        <c:tickLblPos val="none"/>
        <c:crossAx val="125926784"/>
        <c:crosses val="autoZero"/>
        <c:auto val="1"/>
        <c:lblOffset val="100"/>
        <c:baseTimeUnit val="years"/>
      </c:dateAx>
      <c:valAx>
        <c:axId val="1259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C90-4202-B18E-2F696312E8B7}"/>
            </c:ext>
          </c:extLst>
        </c:ser>
        <c:dLbls>
          <c:showLegendKey val="0"/>
          <c:showVal val="0"/>
          <c:showCatName val="0"/>
          <c:showSerName val="0"/>
          <c:showPercent val="0"/>
          <c:showBubbleSize val="0"/>
        </c:dLbls>
        <c:gapWidth val="150"/>
        <c:axId val="126289024"/>
        <c:axId val="1262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C90-4202-B18E-2F696312E8B7}"/>
            </c:ext>
          </c:extLst>
        </c:ser>
        <c:dLbls>
          <c:showLegendKey val="0"/>
          <c:showVal val="0"/>
          <c:showCatName val="0"/>
          <c:showSerName val="0"/>
          <c:showPercent val="0"/>
          <c:showBubbleSize val="0"/>
        </c:dLbls>
        <c:marker val="1"/>
        <c:smooth val="0"/>
        <c:axId val="126289024"/>
        <c:axId val="126290944"/>
      </c:lineChart>
      <c:dateAx>
        <c:axId val="126289024"/>
        <c:scaling>
          <c:orientation val="minMax"/>
        </c:scaling>
        <c:delete val="1"/>
        <c:axPos val="b"/>
        <c:numFmt formatCode="ge" sourceLinked="1"/>
        <c:majorTickMark val="none"/>
        <c:minorTickMark val="none"/>
        <c:tickLblPos val="none"/>
        <c:crossAx val="126290944"/>
        <c:crosses val="autoZero"/>
        <c:auto val="1"/>
        <c:lblOffset val="100"/>
        <c:baseTimeUnit val="years"/>
      </c:dateAx>
      <c:valAx>
        <c:axId val="12629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8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CF-4F1D-AB8D-0A73BB9D96D7}"/>
            </c:ext>
          </c:extLst>
        </c:ser>
        <c:dLbls>
          <c:showLegendKey val="0"/>
          <c:showVal val="0"/>
          <c:showCatName val="0"/>
          <c:showSerName val="0"/>
          <c:showPercent val="0"/>
          <c:showBubbleSize val="0"/>
        </c:dLbls>
        <c:gapWidth val="150"/>
        <c:axId val="126399232"/>
        <c:axId val="1264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2CF-4F1D-AB8D-0A73BB9D96D7}"/>
            </c:ext>
          </c:extLst>
        </c:ser>
        <c:dLbls>
          <c:showLegendKey val="0"/>
          <c:showVal val="0"/>
          <c:showCatName val="0"/>
          <c:showSerName val="0"/>
          <c:showPercent val="0"/>
          <c:showBubbleSize val="0"/>
        </c:dLbls>
        <c:marker val="1"/>
        <c:smooth val="0"/>
        <c:axId val="126399232"/>
        <c:axId val="126401152"/>
      </c:lineChart>
      <c:dateAx>
        <c:axId val="126399232"/>
        <c:scaling>
          <c:orientation val="minMax"/>
        </c:scaling>
        <c:delete val="1"/>
        <c:axPos val="b"/>
        <c:numFmt formatCode="ge" sourceLinked="1"/>
        <c:majorTickMark val="none"/>
        <c:minorTickMark val="none"/>
        <c:tickLblPos val="none"/>
        <c:crossAx val="126401152"/>
        <c:crosses val="autoZero"/>
        <c:auto val="1"/>
        <c:lblOffset val="100"/>
        <c:baseTimeUnit val="years"/>
      </c:dateAx>
      <c:valAx>
        <c:axId val="12640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3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9A-4FAA-B4F5-002EA5E48588}"/>
            </c:ext>
          </c:extLst>
        </c:ser>
        <c:dLbls>
          <c:showLegendKey val="0"/>
          <c:showVal val="0"/>
          <c:showCatName val="0"/>
          <c:showSerName val="0"/>
          <c:showPercent val="0"/>
          <c:showBubbleSize val="0"/>
        </c:dLbls>
        <c:gapWidth val="150"/>
        <c:axId val="126665088"/>
        <c:axId val="1266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C29A-4FAA-B4F5-002EA5E48588}"/>
            </c:ext>
          </c:extLst>
        </c:ser>
        <c:dLbls>
          <c:showLegendKey val="0"/>
          <c:showVal val="0"/>
          <c:showCatName val="0"/>
          <c:showSerName val="0"/>
          <c:showPercent val="0"/>
          <c:showBubbleSize val="0"/>
        </c:dLbls>
        <c:marker val="1"/>
        <c:smooth val="0"/>
        <c:axId val="126665088"/>
        <c:axId val="126667008"/>
      </c:lineChart>
      <c:dateAx>
        <c:axId val="126665088"/>
        <c:scaling>
          <c:orientation val="minMax"/>
        </c:scaling>
        <c:delete val="1"/>
        <c:axPos val="b"/>
        <c:numFmt formatCode="ge" sourceLinked="1"/>
        <c:majorTickMark val="none"/>
        <c:minorTickMark val="none"/>
        <c:tickLblPos val="none"/>
        <c:crossAx val="126667008"/>
        <c:crosses val="autoZero"/>
        <c:auto val="1"/>
        <c:lblOffset val="100"/>
        <c:baseTimeUnit val="years"/>
      </c:dateAx>
      <c:valAx>
        <c:axId val="12666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66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FD8-49AB-849C-72F9D04B4E0F}"/>
            </c:ext>
          </c:extLst>
        </c:ser>
        <c:dLbls>
          <c:showLegendKey val="0"/>
          <c:showVal val="0"/>
          <c:showCatName val="0"/>
          <c:showSerName val="0"/>
          <c:showPercent val="0"/>
          <c:showBubbleSize val="0"/>
        </c:dLbls>
        <c:gapWidth val="150"/>
        <c:axId val="126722048"/>
        <c:axId val="1267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1FD8-49AB-849C-72F9D04B4E0F}"/>
            </c:ext>
          </c:extLst>
        </c:ser>
        <c:dLbls>
          <c:showLegendKey val="0"/>
          <c:showVal val="0"/>
          <c:showCatName val="0"/>
          <c:showSerName val="0"/>
          <c:showPercent val="0"/>
          <c:showBubbleSize val="0"/>
        </c:dLbls>
        <c:marker val="1"/>
        <c:smooth val="0"/>
        <c:axId val="126722048"/>
        <c:axId val="126723968"/>
      </c:lineChart>
      <c:dateAx>
        <c:axId val="126722048"/>
        <c:scaling>
          <c:orientation val="minMax"/>
        </c:scaling>
        <c:delete val="1"/>
        <c:axPos val="b"/>
        <c:numFmt formatCode="ge" sourceLinked="1"/>
        <c:majorTickMark val="none"/>
        <c:minorTickMark val="none"/>
        <c:tickLblPos val="none"/>
        <c:crossAx val="126723968"/>
        <c:crosses val="autoZero"/>
        <c:auto val="1"/>
        <c:lblOffset val="100"/>
        <c:baseTimeUnit val="years"/>
      </c:dateAx>
      <c:valAx>
        <c:axId val="12672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2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95.8</c:v>
                </c:pt>
                <c:pt idx="1">
                  <c:v>93.7</c:v>
                </c:pt>
                <c:pt idx="2">
                  <c:v>93.1</c:v>
                </c:pt>
                <c:pt idx="3">
                  <c:v>94.7</c:v>
                </c:pt>
                <c:pt idx="4">
                  <c:v>92.9</c:v>
                </c:pt>
              </c:numCache>
            </c:numRef>
          </c:val>
          <c:extLst xmlns:c16r2="http://schemas.microsoft.com/office/drawing/2015/06/chart">
            <c:ext xmlns:c16="http://schemas.microsoft.com/office/drawing/2014/chart" uri="{C3380CC4-5D6E-409C-BE32-E72D297353CC}">
              <c16:uniqueId val="{00000000-7EAB-4A20-90C9-F75F815E4349}"/>
            </c:ext>
          </c:extLst>
        </c:ser>
        <c:dLbls>
          <c:showLegendKey val="0"/>
          <c:showVal val="0"/>
          <c:showCatName val="0"/>
          <c:showSerName val="0"/>
          <c:showPercent val="0"/>
          <c:showBubbleSize val="0"/>
        </c:dLbls>
        <c:gapWidth val="150"/>
        <c:axId val="126795136"/>
        <c:axId val="1268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7EAB-4A20-90C9-F75F815E4349}"/>
            </c:ext>
          </c:extLst>
        </c:ser>
        <c:dLbls>
          <c:showLegendKey val="0"/>
          <c:showVal val="0"/>
          <c:showCatName val="0"/>
          <c:showSerName val="0"/>
          <c:showPercent val="0"/>
          <c:showBubbleSize val="0"/>
        </c:dLbls>
        <c:marker val="1"/>
        <c:smooth val="0"/>
        <c:axId val="126795136"/>
        <c:axId val="126801408"/>
      </c:lineChart>
      <c:dateAx>
        <c:axId val="126795136"/>
        <c:scaling>
          <c:orientation val="minMax"/>
        </c:scaling>
        <c:delete val="1"/>
        <c:axPos val="b"/>
        <c:numFmt formatCode="ge" sourceLinked="1"/>
        <c:majorTickMark val="none"/>
        <c:minorTickMark val="none"/>
        <c:tickLblPos val="none"/>
        <c:crossAx val="126801408"/>
        <c:crosses val="autoZero"/>
        <c:auto val="1"/>
        <c:lblOffset val="100"/>
        <c:baseTimeUnit val="years"/>
      </c:dateAx>
      <c:valAx>
        <c:axId val="12680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3691</c:v>
                </c:pt>
                <c:pt idx="1">
                  <c:v>4340</c:v>
                </c:pt>
                <c:pt idx="2">
                  <c:v>4080</c:v>
                </c:pt>
                <c:pt idx="3">
                  <c:v>3864</c:v>
                </c:pt>
                <c:pt idx="4">
                  <c:v>3586</c:v>
                </c:pt>
              </c:numCache>
            </c:numRef>
          </c:val>
          <c:extLst xmlns:c16r2="http://schemas.microsoft.com/office/drawing/2015/06/chart">
            <c:ext xmlns:c16="http://schemas.microsoft.com/office/drawing/2014/chart" uri="{C3380CC4-5D6E-409C-BE32-E72D297353CC}">
              <c16:uniqueId val="{00000000-25CA-4158-A1B9-1335F5413C75}"/>
            </c:ext>
          </c:extLst>
        </c:ser>
        <c:dLbls>
          <c:showLegendKey val="0"/>
          <c:showVal val="0"/>
          <c:showCatName val="0"/>
          <c:showSerName val="0"/>
          <c:showPercent val="0"/>
          <c:showBubbleSize val="0"/>
        </c:dLbls>
        <c:gapWidth val="150"/>
        <c:axId val="126835712"/>
        <c:axId val="1268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25CA-4158-A1B9-1335F5413C75}"/>
            </c:ext>
          </c:extLst>
        </c:ser>
        <c:dLbls>
          <c:showLegendKey val="0"/>
          <c:showVal val="0"/>
          <c:showCatName val="0"/>
          <c:showSerName val="0"/>
          <c:showPercent val="0"/>
          <c:showBubbleSize val="0"/>
        </c:dLbls>
        <c:marker val="1"/>
        <c:smooth val="0"/>
        <c:axId val="126835712"/>
        <c:axId val="126858368"/>
      </c:lineChart>
      <c:dateAx>
        <c:axId val="126835712"/>
        <c:scaling>
          <c:orientation val="minMax"/>
        </c:scaling>
        <c:delete val="1"/>
        <c:axPos val="b"/>
        <c:numFmt formatCode="ge" sourceLinked="1"/>
        <c:majorTickMark val="none"/>
        <c:minorTickMark val="none"/>
        <c:tickLblPos val="none"/>
        <c:crossAx val="126858368"/>
        <c:crosses val="autoZero"/>
        <c:auto val="1"/>
        <c:lblOffset val="100"/>
        <c:baseTimeUnit val="years"/>
      </c:dateAx>
      <c:valAx>
        <c:axId val="12685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83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愛知県豊明市　豊明駅南月ぎめ駐車場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1253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9</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2364.4</v>
      </c>
      <c r="V31" s="110"/>
      <c r="W31" s="110"/>
      <c r="X31" s="110"/>
      <c r="Y31" s="110"/>
      <c r="Z31" s="110"/>
      <c r="AA31" s="110"/>
      <c r="AB31" s="110"/>
      <c r="AC31" s="110"/>
      <c r="AD31" s="110"/>
      <c r="AE31" s="110"/>
      <c r="AF31" s="110"/>
      <c r="AG31" s="110"/>
      <c r="AH31" s="110"/>
      <c r="AI31" s="110"/>
      <c r="AJ31" s="110"/>
      <c r="AK31" s="110"/>
      <c r="AL31" s="110"/>
      <c r="AM31" s="110"/>
      <c r="AN31" s="110">
        <f>データ!Z7</f>
        <v>1581.2</v>
      </c>
      <c r="AO31" s="110"/>
      <c r="AP31" s="110"/>
      <c r="AQ31" s="110"/>
      <c r="AR31" s="110"/>
      <c r="AS31" s="110"/>
      <c r="AT31" s="110"/>
      <c r="AU31" s="110"/>
      <c r="AV31" s="110"/>
      <c r="AW31" s="110"/>
      <c r="AX31" s="110"/>
      <c r="AY31" s="110"/>
      <c r="AZ31" s="110"/>
      <c r="BA31" s="110"/>
      <c r="BB31" s="110"/>
      <c r="BC31" s="110"/>
      <c r="BD31" s="110"/>
      <c r="BE31" s="110"/>
      <c r="BF31" s="110"/>
      <c r="BG31" s="110">
        <f>データ!AA7</f>
        <v>1451</v>
      </c>
      <c r="BH31" s="110"/>
      <c r="BI31" s="110"/>
      <c r="BJ31" s="110"/>
      <c r="BK31" s="110"/>
      <c r="BL31" s="110"/>
      <c r="BM31" s="110"/>
      <c r="BN31" s="110"/>
      <c r="BO31" s="110"/>
      <c r="BP31" s="110"/>
      <c r="BQ31" s="110"/>
      <c r="BR31" s="110"/>
      <c r="BS31" s="110"/>
      <c r="BT31" s="110"/>
      <c r="BU31" s="110"/>
      <c r="BV31" s="110"/>
      <c r="BW31" s="110"/>
      <c r="BX31" s="110"/>
      <c r="BY31" s="110"/>
      <c r="BZ31" s="110">
        <f>データ!AB7</f>
        <v>1872.5</v>
      </c>
      <c r="CA31" s="110"/>
      <c r="CB31" s="110"/>
      <c r="CC31" s="110"/>
      <c r="CD31" s="110"/>
      <c r="CE31" s="110"/>
      <c r="CF31" s="110"/>
      <c r="CG31" s="110"/>
      <c r="CH31" s="110"/>
      <c r="CI31" s="110"/>
      <c r="CJ31" s="110"/>
      <c r="CK31" s="110"/>
      <c r="CL31" s="110"/>
      <c r="CM31" s="110"/>
      <c r="CN31" s="110"/>
      <c r="CO31" s="110"/>
      <c r="CP31" s="110"/>
      <c r="CQ31" s="110"/>
      <c r="CR31" s="110"/>
      <c r="CS31" s="110">
        <f>データ!AC7</f>
        <v>1408.8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81.3</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95.8</v>
      </c>
      <c r="EM52" s="110"/>
      <c r="EN52" s="110"/>
      <c r="EO52" s="110"/>
      <c r="EP52" s="110"/>
      <c r="EQ52" s="110"/>
      <c r="ER52" s="110"/>
      <c r="ES52" s="110"/>
      <c r="ET52" s="110"/>
      <c r="EU52" s="110"/>
      <c r="EV52" s="110"/>
      <c r="EW52" s="110"/>
      <c r="EX52" s="110"/>
      <c r="EY52" s="110"/>
      <c r="EZ52" s="110"/>
      <c r="FA52" s="110"/>
      <c r="FB52" s="110"/>
      <c r="FC52" s="110"/>
      <c r="FD52" s="110"/>
      <c r="FE52" s="110">
        <f>データ!BG7</f>
        <v>93.7</v>
      </c>
      <c r="FF52" s="110"/>
      <c r="FG52" s="110"/>
      <c r="FH52" s="110"/>
      <c r="FI52" s="110"/>
      <c r="FJ52" s="110"/>
      <c r="FK52" s="110"/>
      <c r="FL52" s="110"/>
      <c r="FM52" s="110"/>
      <c r="FN52" s="110"/>
      <c r="FO52" s="110"/>
      <c r="FP52" s="110"/>
      <c r="FQ52" s="110"/>
      <c r="FR52" s="110"/>
      <c r="FS52" s="110"/>
      <c r="FT52" s="110"/>
      <c r="FU52" s="110"/>
      <c r="FV52" s="110"/>
      <c r="FW52" s="110"/>
      <c r="FX52" s="110">
        <f>データ!BH7</f>
        <v>93.1</v>
      </c>
      <c r="FY52" s="110"/>
      <c r="FZ52" s="110"/>
      <c r="GA52" s="110"/>
      <c r="GB52" s="110"/>
      <c r="GC52" s="110"/>
      <c r="GD52" s="110"/>
      <c r="GE52" s="110"/>
      <c r="GF52" s="110"/>
      <c r="GG52" s="110"/>
      <c r="GH52" s="110"/>
      <c r="GI52" s="110"/>
      <c r="GJ52" s="110"/>
      <c r="GK52" s="110"/>
      <c r="GL52" s="110"/>
      <c r="GM52" s="110"/>
      <c r="GN52" s="110"/>
      <c r="GO52" s="110"/>
      <c r="GP52" s="110"/>
      <c r="GQ52" s="110">
        <f>データ!BI7</f>
        <v>94.7</v>
      </c>
      <c r="GR52" s="110"/>
      <c r="GS52" s="110"/>
      <c r="GT52" s="110"/>
      <c r="GU52" s="110"/>
      <c r="GV52" s="110"/>
      <c r="GW52" s="110"/>
      <c r="GX52" s="110"/>
      <c r="GY52" s="110"/>
      <c r="GZ52" s="110"/>
      <c r="HA52" s="110"/>
      <c r="HB52" s="110"/>
      <c r="HC52" s="110"/>
      <c r="HD52" s="110"/>
      <c r="HE52" s="110"/>
      <c r="HF52" s="110"/>
      <c r="HG52" s="110"/>
      <c r="HH52" s="110"/>
      <c r="HI52" s="110"/>
      <c r="HJ52" s="110">
        <f>データ!BJ7</f>
        <v>92.9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3691</v>
      </c>
      <c r="JD52" s="109"/>
      <c r="JE52" s="109"/>
      <c r="JF52" s="109"/>
      <c r="JG52" s="109"/>
      <c r="JH52" s="109"/>
      <c r="JI52" s="109"/>
      <c r="JJ52" s="109"/>
      <c r="JK52" s="109"/>
      <c r="JL52" s="109"/>
      <c r="JM52" s="109"/>
      <c r="JN52" s="109"/>
      <c r="JO52" s="109"/>
      <c r="JP52" s="109"/>
      <c r="JQ52" s="109"/>
      <c r="JR52" s="109"/>
      <c r="JS52" s="109"/>
      <c r="JT52" s="109"/>
      <c r="JU52" s="109"/>
      <c r="JV52" s="109">
        <f>データ!BR7</f>
        <v>4340</v>
      </c>
      <c r="JW52" s="109"/>
      <c r="JX52" s="109"/>
      <c r="JY52" s="109"/>
      <c r="JZ52" s="109"/>
      <c r="KA52" s="109"/>
      <c r="KB52" s="109"/>
      <c r="KC52" s="109"/>
      <c r="KD52" s="109"/>
      <c r="KE52" s="109"/>
      <c r="KF52" s="109"/>
      <c r="KG52" s="109"/>
      <c r="KH52" s="109"/>
      <c r="KI52" s="109"/>
      <c r="KJ52" s="109"/>
      <c r="KK52" s="109"/>
      <c r="KL52" s="109"/>
      <c r="KM52" s="109"/>
      <c r="KN52" s="109"/>
      <c r="KO52" s="109">
        <f>データ!BS7</f>
        <v>4080</v>
      </c>
      <c r="KP52" s="109"/>
      <c r="KQ52" s="109"/>
      <c r="KR52" s="109"/>
      <c r="KS52" s="109"/>
      <c r="KT52" s="109"/>
      <c r="KU52" s="109"/>
      <c r="KV52" s="109"/>
      <c r="KW52" s="109"/>
      <c r="KX52" s="109"/>
      <c r="KY52" s="109"/>
      <c r="KZ52" s="109"/>
      <c r="LA52" s="109"/>
      <c r="LB52" s="109"/>
      <c r="LC52" s="109"/>
      <c r="LD52" s="109"/>
      <c r="LE52" s="109"/>
      <c r="LF52" s="109"/>
      <c r="LG52" s="109"/>
      <c r="LH52" s="109">
        <f>データ!BT7</f>
        <v>3864</v>
      </c>
      <c r="LI52" s="109"/>
      <c r="LJ52" s="109"/>
      <c r="LK52" s="109"/>
      <c r="LL52" s="109"/>
      <c r="LM52" s="109"/>
      <c r="LN52" s="109"/>
      <c r="LO52" s="109"/>
      <c r="LP52" s="109"/>
      <c r="LQ52" s="109"/>
      <c r="LR52" s="109"/>
      <c r="LS52" s="109"/>
      <c r="LT52" s="109"/>
      <c r="LU52" s="109"/>
      <c r="LV52" s="109"/>
      <c r="LW52" s="109"/>
      <c r="LX52" s="109"/>
      <c r="LY52" s="109"/>
      <c r="LZ52" s="109"/>
      <c r="MA52" s="109">
        <f>データ!BU7</f>
        <v>3586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58515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qnNXgPjXIOLPKXPHMFk05xoFqm4wq3fUysrGXovbaWMsc3l3szPb0K82yJn6MavkevDMpL3ezdPN7CtYd7DjA==" saltValue="2V4x84WHRFM9ZqFqsmqZM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111</v>
      </c>
      <c r="AN5" s="59" t="s">
        <v>112</v>
      </c>
      <c r="AO5" s="59" t="s">
        <v>103</v>
      </c>
      <c r="AP5" s="59" t="s">
        <v>104</v>
      </c>
      <c r="AQ5" s="59" t="s">
        <v>105</v>
      </c>
      <c r="AR5" s="59" t="s">
        <v>106</v>
      </c>
      <c r="AS5" s="59" t="s">
        <v>107</v>
      </c>
      <c r="AT5" s="59" t="s">
        <v>108</v>
      </c>
      <c r="AU5" s="59" t="s">
        <v>113</v>
      </c>
      <c r="AV5" s="59" t="s">
        <v>110</v>
      </c>
      <c r="AW5" s="59" t="s">
        <v>100</v>
      </c>
      <c r="AX5" s="59" t="s">
        <v>114</v>
      </c>
      <c r="AY5" s="59" t="s">
        <v>112</v>
      </c>
      <c r="AZ5" s="59" t="s">
        <v>103</v>
      </c>
      <c r="BA5" s="59" t="s">
        <v>104</v>
      </c>
      <c r="BB5" s="59" t="s">
        <v>105</v>
      </c>
      <c r="BC5" s="59" t="s">
        <v>106</v>
      </c>
      <c r="BD5" s="59" t="s">
        <v>107</v>
      </c>
      <c r="BE5" s="59" t="s">
        <v>108</v>
      </c>
      <c r="BF5" s="59" t="s">
        <v>115</v>
      </c>
      <c r="BG5" s="59" t="s">
        <v>110</v>
      </c>
      <c r="BH5" s="59" t="s">
        <v>116</v>
      </c>
      <c r="BI5" s="59" t="s">
        <v>101</v>
      </c>
      <c r="BJ5" s="59" t="s">
        <v>117</v>
      </c>
      <c r="BK5" s="59" t="s">
        <v>103</v>
      </c>
      <c r="BL5" s="59" t="s">
        <v>104</v>
      </c>
      <c r="BM5" s="59" t="s">
        <v>105</v>
      </c>
      <c r="BN5" s="59" t="s">
        <v>106</v>
      </c>
      <c r="BO5" s="59" t="s">
        <v>107</v>
      </c>
      <c r="BP5" s="59" t="s">
        <v>108</v>
      </c>
      <c r="BQ5" s="59" t="s">
        <v>98</v>
      </c>
      <c r="BR5" s="59" t="s">
        <v>110</v>
      </c>
      <c r="BS5" s="59" t="s">
        <v>100</v>
      </c>
      <c r="BT5" s="59" t="s">
        <v>101</v>
      </c>
      <c r="BU5" s="59" t="s">
        <v>112</v>
      </c>
      <c r="BV5" s="59" t="s">
        <v>103</v>
      </c>
      <c r="BW5" s="59" t="s">
        <v>104</v>
      </c>
      <c r="BX5" s="59" t="s">
        <v>105</v>
      </c>
      <c r="BY5" s="59" t="s">
        <v>106</v>
      </c>
      <c r="BZ5" s="59" t="s">
        <v>107</v>
      </c>
      <c r="CA5" s="59" t="s">
        <v>108</v>
      </c>
      <c r="CB5" s="59" t="s">
        <v>98</v>
      </c>
      <c r="CC5" s="59" t="s">
        <v>110</v>
      </c>
      <c r="CD5" s="59" t="s">
        <v>100</v>
      </c>
      <c r="CE5" s="59" t="s">
        <v>111</v>
      </c>
      <c r="CF5" s="59" t="s">
        <v>102</v>
      </c>
      <c r="CG5" s="59" t="s">
        <v>103</v>
      </c>
      <c r="CH5" s="59" t="s">
        <v>104</v>
      </c>
      <c r="CI5" s="59" t="s">
        <v>105</v>
      </c>
      <c r="CJ5" s="59" t="s">
        <v>106</v>
      </c>
      <c r="CK5" s="59" t="s">
        <v>107</v>
      </c>
      <c r="CL5" s="59" t="s">
        <v>108</v>
      </c>
      <c r="CM5" s="151"/>
      <c r="CN5" s="151"/>
      <c r="CO5" s="59" t="s">
        <v>98</v>
      </c>
      <c r="CP5" s="59" t="s">
        <v>110</v>
      </c>
      <c r="CQ5" s="59" t="s">
        <v>100</v>
      </c>
      <c r="CR5" s="59" t="s">
        <v>101</v>
      </c>
      <c r="CS5" s="59" t="s">
        <v>112</v>
      </c>
      <c r="CT5" s="59" t="s">
        <v>103</v>
      </c>
      <c r="CU5" s="59" t="s">
        <v>104</v>
      </c>
      <c r="CV5" s="59" t="s">
        <v>105</v>
      </c>
      <c r="CW5" s="59" t="s">
        <v>106</v>
      </c>
      <c r="CX5" s="59" t="s">
        <v>107</v>
      </c>
      <c r="CY5" s="59" t="s">
        <v>108</v>
      </c>
      <c r="CZ5" s="59" t="s">
        <v>98</v>
      </c>
      <c r="DA5" s="59" t="s">
        <v>118</v>
      </c>
      <c r="DB5" s="59" t="s">
        <v>100</v>
      </c>
      <c r="DC5" s="59" t="s">
        <v>101</v>
      </c>
      <c r="DD5" s="59" t="s">
        <v>112</v>
      </c>
      <c r="DE5" s="59" t="s">
        <v>103</v>
      </c>
      <c r="DF5" s="59" t="s">
        <v>104</v>
      </c>
      <c r="DG5" s="59" t="s">
        <v>105</v>
      </c>
      <c r="DH5" s="59" t="s">
        <v>106</v>
      </c>
      <c r="DI5" s="59" t="s">
        <v>107</v>
      </c>
      <c r="DJ5" s="59" t="s">
        <v>44</v>
      </c>
      <c r="DK5" s="59" t="s">
        <v>98</v>
      </c>
      <c r="DL5" s="59" t="s">
        <v>110</v>
      </c>
      <c r="DM5" s="59" t="s">
        <v>100</v>
      </c>
      <c r="DN5" s="59" t="s">
        <v>111</v>
      </c>
      <c r="DO5" s="59" t="s">
        <v>112</v>
      </c>
      <c r="DP5" s="59" t="s">
        <v>103</v>
      </c>
      <c r="DQ5" s="59" t="s">
        <v>104</v>
      </c>
      <c r="DR5" s="59" t="s">
        <v>105</v>
      </c>
      <c r="DS5" s="59" t="s">
        <v>106</v>
      </c>
      <c r="DT5" s="59" t="s">
        <v>107</v>
      </c>
      <c r="DU5" s="59" t="s">
        <v>108</v>
      </c>
    </row>
    <row r="6" spans="1:125" s="66" customFormat="1">
      <c r="A6" s="49" t="s">
        <v>119</v>
      </c>
      <c r="B6" s="60">
        <f>B8</f>
        <v>2017</v>
      </c>
      <c r="C6" s="60">
        <f t="shared" ref="C6:X6" si="1">C8</f>
        <v>232297</v>
      </c>
      <c r="D6" s="60">
        <f t="shared" si="1"/>
        <v>47</v>
      </c>
      <c r="E6" s="60">
        <f t="shared" si="1"/>
        <v>14</v>
      </c>
      <c r="F6" s="60">
        <f t="shared" si="1"/>
        <v>0</v>
      </c>
      <c r="G6" s="60">
        <f t="shared" si="1"/>
        <v>4</v>
      </c>
      <c r="H6" s="60" t="str">
        <f>SUBSTITUTE(H8,"　","")</f>
        <v>愛知県豊明市</v>
      </c>
      <c r="I6" s="60" t="str">
        <f t="shared" si="1"/>
        <v>豊明駅南月ぎめ駐車場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駅</v>
      </c>
      <c r="T6" s="62" t="str">
        <f t="shared" si="1"/>
        <v>無</v>
      </c>
      <c r="U6" s="63">
        <f t="shared" si="1"/>
        <v>1253</v>
      </c>
      <c r="V6" s="63">
        <f t="shared" si="1"/>
        <v>48</v>
      </c>
      <c r="W6" s="63">
        <f t="shared" si="1"/>
        <v>9</v>
      </c>
      <c r="X6" s="62" t="str">
        <f t="shared" si="1"/>
        <v>導入なし</v>
      </c>
      <c r="Y6" s="64">
        <f>IF(Y8="-",NA(),Y8)</f>
        <v>2364.4</v>
      </c>
      <c r="Z6" s="64">
        <f t="shared" ref="Z6:AH6" si="2">IF(Z8="-",NA(),Z8)</f>
        <v>1581.2</v>
      </c>
      <c r="AA6" s="64">
        <f t="shared" si="2"/>
        <v>1451</v>
      </c>
      <c r="AB6" s="64">
        <f t="shared" si="2"/>
        <v>1872.5</v>
      </c>
      <c r="AC6" s="64">
        <f t="shared" si="2"/>
        <v>1408.8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95.8</v>
      </c>
      <c r="BG6" s="64">
        <f t="shared" ref="BG6:BO6" si="5">IF(BG8="-",NA(),BG8)</f>
        <v>93.7</v>
      </c>
      <c r="BH6" s="64">
        <f t="shared" si="5"/>
        <v>93.1</v>
      </c>
      <c r="BI6" s="64">
        <f t="shared" si="5"/>
        <v>94.7</v>
      </c>
      <c r="BJ6" s="64">
        <f t="shared" si="5"/>
        <v>92.9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3691</v>
      </c>
      <c r="BR6" s="65">
        <f t="shared" ref="BR6:BZ6" si="6">IF(BR8="-",NA(),BR8)</f>
        <v>4340</v>
      </c>
      <c r="BS6" s="65">
        <f t="shared" si="6"/>
        <v>4080</v>
      </c>
      <c r="BT6" s="65">
        <f t="shared" si="6"/>
        <v>3864</v>
      </c>
      <c r="BU6" s="65">
        <f t="shared" si="6"/>
        <v>3586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58515</v>
      </c>
      <c r="CN6" s="63">
        <f t="shared" si="7"/>
        <v>500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81.3</v>
      </c>
      <c r="DL6" s="64">
        <f t="shared" ref="DL6:DT6" si="9">IF(DL8="-",NA(),DL8)</f>
        <v>100</v>
      </c>
      <c r="DM6" s="64">
        <f t="shared" si="9"/>
        <v>100</v>
      </c>
      <c r="DN6" s="64">
        <f t="shared" si="9"/>
        <v>100</v>
      </c>
      <c r="DO6" s="64">
        <f t="shared" si="9"/>
        <v>100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121</v>
      </c>
      <c r="B7" s="60">
        <f t="shared" ref="B7:X7" si="10">B8</f>
        <v>2017</v>
      </c>
      <c r="C7" s="60">
        <f t="shared" si="10"/>
        <v>232297</v>
      </c>
      <c r="D7" s="60">
        <f t="shared" si="10"/>
        <v>47</v>
      </c>
      <c r="E7" s="60">
        <f t="shared" si="10"/>
        <v>14</v>
      </c>
      <c r="F7" s="60">
        <f t="shared" si="10"/>
        <v>0</v>
      </c>
      <c r="G7" s="60">
        <f t="shared" si="10"/>
        <v>4</v>
      </c>
      <c r="H7" s="60" t="str">
        <f t="shared" si="10"/>
        <v>愛知県　豊明市</v>
      </c>
      <c r="I7" s="60" t="str">
        <f t="shared" si="10"/>
        <v>豊明駅南月ぎめ駐車場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駅</v>
      </c>
      <c r="T7" s="62" t="str">
        <f t="shared" si="10"/>
        <v>無</v>
      </c>
      <c r="U7" s="63">
        <f t="shared" si="10"/>
        <v>1253</v>
      </c>
      <c r="V7" s="63">
        <f t="shared" si="10"/>
        <v>48</v>
      </c>
      <c r="W7" s="63">
        <f t="shared" si="10"/>
        <v>9</v>
      </c>
      <c r="X7" s="62" t="str">
        <f t="shared" si="10"/>
        <v>導入なし</v>
      </c>
      <c r="Y7" s="64">
        <f>Y8</f>
        <v>2364.4</v>
      </c>
      <c r="Z7" s="64">
        <f t="shared" ref="Z7:AH7" si="11">Z8</f>
        <v>1581.2</v>
      </c>
      <c r="AA7" s="64">
        <f t="shared" si="11"/>
        <v>1451</v>
      </c>
      <c r="AB7" s="64">
        <f t="shared" si="11"/>
        <v>1872.5</v>
      </c>
      <c r="AC7" s="64">
        <f t="shared" si="11"/>
        <v>1408.8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95.8</v>
      </c>
      <c r="BG7" s="64">
        <f t="shared" ref="BG7:BO7" si="14">BG8</f>
        <v>93.7</v>
      </c>
      <c r="BH7" s="64">
        <f t="shared" si="14"/>
        <v>93.1</v>
      </c>
      <c r="BI7" s="64">
        <f t="shared" si="14"/>
        <v>94.7</v>
      </c>
      <c r="BJ7" s="64">
        <f t="shared" si="14"/>
        <v>92.9</v>
      </c>
      <c r="BK7" s="64">
        <f t="shared" si="14"/>
        <v>37.6</v>
      </c>
      <c r="BL7" s="64">
        <f t="shared" si="14"/>
        <v>40.700000000000003</v>
      </c>
      <c r="BM7" s="64">
        <f t="shared" si="14"/>
        <v>38.200000000000003</v>
      </c>
      <c r="BN7" s="64">
        <f t="shared" si="14"/>
        <v>34.6</v>
      </c>
      <c r="BO7" s="64">
        <f t="shared" si="14"/>
        <v>37.6</v>
      </c>
      <c r="BP7" s="61"/>
      <c r="BQ7" s="65">
        <f>BQ8</f>
        <v>3691</v>
      </c>
      <c r="BR7" s="65">
        <f t="shared" ref="BR7:BZ7" si="15">BR8</f>
        <v>4340</v>
      </c>
      <c r="BS7" s="65">
        <f t="shared" si="15"/>
        <v>4080</v>
      </c>
      <c r="BT7" s="65">
        <f t="shared" si="15"/>
        <v>3864</v>
      </c>
      <c r="BU7" s="65">
        <f t="shared" si="15"/>
        <v>3586</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120</v>
      </c>
      <c r="CL7" s="61"/>
      <c r="CM7" s="63">
        <f>CM8</f>
        <v>58515</v>
      </c>
      <c r="CN7" s="63">
        <f>CN8</f>
        <v>500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81.3</v>
      </c>
      <c r="DL7" s="64">
        <f t="shared" ref="DL7:DT7" si="17">DL8</f>
        <v>100</v>
      </c>
      <c r="DM7" s="64">
        <f t="shared" si="17"/>
        <v>100</v>
      </c>
      <c r="DN7" s="64">
        <f t="shared" si="17"/>
        <v>100</v>
      </c>
      <c r="DO7" s="64">
        <f t="shared" si="17"/>
        <v>100</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232297</v>
      </c>
      <c r="D8" s="67">
        <v>47</v>
      </c>
      <c r="E8" s="67">
        <v>14</v>
      </c>
      <c r="F8" s="67">
        <v>0</v>
      </c>
      <c r="G8" s="67">
        <v>4</v>
      </c>
      <c r="H8" s="67" t="s">
        <v>123</v>
      </c>
      <c r="I8" s="67" t="s">
        <v>124</v>
      </c>
      <c r="J8" s="67" t="s">
        <v>125</v>
      </c>
      <c r="K8" s="67" t="s">
        <v>126</v>
      </c>
      <c r="L8" s="67" t="s">
        <v>127</v>
      </c>
      <c r="M8" s="67" t="s">
        <v>128</v>
      </c>
      <c r="N8" s="67" t="s">
        <v>129</v>
      </c>
      <c r="O8" s="68" t="s">
        <v>130</v>
      </c>
      <c r="P8" s="69" t="s">
        <v>131</v>
      </c>
      <c r="Q8" s="69" t="s">
        <v>132</v>
      </c>
      <c r="R8" s="70">
        <v>8</v>
      </c>
      <c r="S8" s="69" t="s">
        <v>133</v>
      </c>
      <c r="T8" s="69" t="s">
        <v>134</v>
      </c>
      <c r="U8" s="70">
        <v>1253</v>
      </c>
      <c r="V8" s="70">
        <v>48</v>
      </c>
      <c r="W8" s="70">
        <v>9</v>
      </c>
      <c r="X8" s="69" t="s">
        <v>135</v>
      </c>
      <c r="Y8" s="71">
        <v>2364.4</v>
      </c>
      <c r="Z8" s="71">
        <v>1581.2</v>
      </c>
      <c r="AA8" s="71">
        <v>1451</v>
      </c>
      <c r="AB8" s="71">
        <v>1872.5</v>
      </c>
      <c r="AC8" s="71">
        <v>1408.8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95.8</v>
      </c>
      <c r="BG8" s="71">
        <v>93.7</v>
      </c>
      <c r="BH8" s="71">
        <v>93.1</v>
      </c>
      <c r="BI8" s="71">
        <v>94.7</v>
      </c>
      <c r="BJ8" s="71">
        <v>92.9</v>
      </c>
      <c r="BK8" s="71">
        <v>37.6</v>
      </c>
      <c r="BL8" s="71">
        <v>40.700000000000003</v>
      </c>
      <c r="BM8" s="71">
        <v>38.200000000000003</v>
      </c>
      <c r="BN8" s="71">
        <v>34.6</v>
      </c>
      <c r="BO8" s="71">
        <v>37.6</v>
      </c>
      <c r="BP8" s="68">
        <v>26.4</v>
      </c>
      <c r="BQ8" s="72">
        <v>3691</v>
      </c>
      <c r="BR8" s="72">
        <v>4340</v>
      </c>
      <c r="BS8" s="72">
        <v>4080</v>
      </c>
      <c r="BT8" s="73">
        <v>3864</v>
      </c>
      <c r="BU8" s="73">
        <v>3586</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58515</v>
      </c>
      <c r="CN8" s="70">
        <v>500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81.3</v>
      </c>
      <c r="DL8" s="71">
        <v>100</v>
      </c>
      <c r="DM8" s="71">
        <v>100</v>
      </c>
      <c r="DN8" s="71">
        <v>100</v>
      </c>
      <c r="DO8" s="71">
        <v>100</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2019-02-05T23:24:53Z</cp:lastPrinted>
  <dcterms:created xsi:type="dcterms:W3CDTF">2018-12-07T10:31:37Z</dcterms:created>
  <dcterms:modified xsi:type="dcterms:W3CDTF">2019-02-06T01:03:30Z</dcterms:modified>
</cp:coreProperties>
</file>