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B84BL7h6yc0SnpXSCVQbhkq5rRCIgTdd/2Sr68IhPovQtTWPosOd9cn6hujr2h1YSNTnZfPu5ZBJQyNS+uzA8w==" workbookSaltValue="cLtAG98FMXdoZFSNzrxTy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Q6" i="5"/>
  <c r="W10" i="4" s="1"/>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BB10" i="4"/>
  <c r="AD10" i="4"/>
  <c r="P10" i="4"/>
  <c r="AT8" i="4"/>
  <c r="AD8" i="4"/>
  <c r="W8" i="4"/>
  <c r="B6" i="4"/>
  <c r="C10" i="5" l="1"/>
  <c r="D10" i="5"/>
  <c r="E10" i="5"/>
  <c r="B10" i="5"/>
</calcChain>
</file>

<file path=xl/sharedStrings.xml><?xml version="1.0" encoding="utf-8"?>
<sst xmlns="http://schemas.openxmlformats.org/spreadsheetml/2006/main" count="245" uniqueCount="127">
  <si>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</si>
  <si>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</si>
  <si>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</si>
  <si>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</si>
  <si>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</si>
  <si>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</si>
  <si>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</si>
  <si>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</si>
  <si>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</si>
  <si>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</si>
  <si>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</si>
  <si>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</si>
  <si>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</si>
  <si>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</si>
  <si>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</si>
  <si>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</si>
  <si>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</si>
  <si>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</si>
  <si>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</si>
  <si>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</si>
  <si>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</si>
  <si>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</si>
  <si>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</si>
  <si>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</si>
  <si>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</si>
  <si>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</si>
  <si>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</si>
  <si>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</si>
  <si>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</si>
  <si>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</si>
  <si>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</si>
  <si>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</si>
  <si>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</si>
  <si>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</si>
  <si>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</si>
  <si>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</si>
  <si>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</si>
  <si>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</si>
  <si>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</si>
  <si>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</si>
  <si>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</si>
  <si>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</si>
  <si>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</si>
  <si>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</si>
  <si>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</si>
  <si>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</si>
  <si>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</si>
  <si>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</si>
  <si>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</si>
  <si>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</si>
  <si>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</si>
  <si>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</si>
  <si>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</si>
  <si>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</si>
  <si>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</si>
  <si>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</si>
  <si>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</si>
  <si>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</si>
  <si>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</si>
  <si>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</si>
  <si>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</si>
  <si>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</si>
  <si>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</si>
  <si>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</si>
  <si>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</si>
  <si>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</si>
  <si>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</si>
  <si>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</si>
  <si>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</si>
  <si>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</si>
  <si>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</si>
  <si>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</si>
  <si>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</si>
  <si>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</si>
  <si>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</si>
  <si>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</si>
  <si>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</si>
  <si>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</si>
  <si>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</si>
  <si>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</si>
  <si>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</si>
  <si>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</si>
  <si>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</si>
  <si>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</si>
  <si>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</si>
  <si>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</si>
  <si>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</si>
  <si>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</si>
  <si>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</si>
  <si>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</si>
  <si>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</si>
  <si>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</si>
  <si>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</si>
  <si>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</si>
  <si>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</si>
  <si>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</si>
  <si>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</si>
  <si>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</si>
  <si>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</si>
  <si>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</si>
  <si>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</si>
  <si>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</si>
  <si>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</si>
  <si>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</si>
  <si>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</si>
  <si>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</si>
  <si>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</si>
  <si>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</si>
  <si>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</si>
  <si>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</si>
  <si>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</si>
  <si>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愛西市</t>
  </si>
  <si>
    <t>法非適用</t>
  </si>
  <si>
    <t>下水道事業</t>
  </si>
  <si>
    <t>公共下水道</t>
  </si>
  <si>
    <t>Cb3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</si>
  <si>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</si>
  <si>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</si>
  <si>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</si>
  <si>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</si>
  <si>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</si>
  <si>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</si>
  <si>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</si>
  <si>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</si>
  <si>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供用開始してから7年しか経過しておらず、老朽化に該当する数値はない。
　ストックマネジメント計画を策定し、点検・調査を計画的に行い、ライフサイクルコストの低減化を図っていく。</t>
    <rPh sb="1" eb="3">
      <t>キョウヨウ</t>
    </rPh>
    <rPh sb="3" eb="5">
      <t>カイシ</t>
    </rPh>
    <rPh sb="10" eb="11">
      <t>ネン</t>
    </rPh>
    <rPh sb="13" eb="15">
      <t>ケイカ</t>
    </rPh>
    <rPh sb="21" eb="24">
      <t>ロウキュウカ</t>
    </rPh>
    <rPh sb="25" eb="27">
      <t>ガイトウ</t>
    </rPh>
    <rPh sb="29" eb="31">
      <t>スウチ</t>
    </rPh>
    <rPh sb="47" eb="49">
      <t>ケイカク</t>
    </rPh>
    <rPh sb="50" eb="52">
      <t>サクテイ</t>
    </rPh>
    <rPh sb="54" eb="56">
      <t>テンケン</t>
    </rPh>
    <rPh sb="57" eb="59">
      <t>チョウサ</t>
    </rPh>
    <rPh sb="60" eb="63">
      <t>ケイカクテキ</t>
    </rPh>
    <rPh sb="64" eb="65">
      <t>オコナ</t>
    </rPh>
    <rPh sb="78" eb="81">
      <t>テイゲンカ</t>
    </rPh>
    <rPh sb="82" eb="83">
      <t>ハカ</t>
    </rPh>
    <phoneticPr fontId="3"/>
  </si>
  <si>
    <t>【①収益的収支比率】
　100％を上回ったが、他会計補助金の充当を見直したことによる総収益の増加が原因であり、使用料収入や費用は、処理区域の拡大による接続件数の増加により、ともに微増している状況である。
【④企業債残高対事業規模比率】
　昨年同様類似団体平均値を大きく上回っている。今後も整備が計画されており、企業債残高の減少が見込めないため、使用料収入の増加が急務である。
【⑤経費回収率】
　昨年度に比べ数値が大幅に改善されているが、汚水処理に係る経費のうち公費負担分を見直したものである。使用料収入の伸び率が汚水処理費に比べ僅かに大きかったが、汚水処理費の公費に対する依存が大きいため、今後も経費の節減と接続率の向上を図る必要がある。
【⑥汚水処理原価】
　昨年度に比べ数値が大幅に改善されているが、こちらも汚水処理に係る経費のうち公費負担分を見直したものである。有収水量の伸び率が汚水処理費に比べ僅かに大きかったが、汚水処理費の公費に対する依存が大きいため、今後も経費の節減と有収水量の増加を図る必要があると言える。
【⑧水洗化率】
　昨年度に比べ微増はしているが、全国平均及び類似団体平均値を下回っている。引き続き改善強化していくことが必要である。</t>
    <rPh sb="2" eb="5">
      <t>シュウエキテキ</t>
    </rPh>
    <rPh sb="5" eb="7">
      <t>シュウシ</t>
    </rPh>
    <rPh sb="7" eb="9">
      <t>ヒリツ</t>
    </rPh>
    <rPh sb="17" eb="19">
      <t>ウワマワ</t>
    </rPh>
    <rPh sb="23" eb="24">
      <t>タ</t>
    </rPh>
    <rPh sb="24" eb="26">
      <t>カイケイ</t>
    </rPh>
    <rPh sb="26" eb="29">
      <t>ホジョキン</t>
    </rPh>
    <rPh sb="30" eb="32">
      <t>ジュウトウ</t>
    </rPh>
    <rPh sb="33" eb="35">
      <t>ミナオ</t>
    </rPh>
    <rPh sb="42" eb="43">
      <t>ソウ</t>
    </rPh>
    <rPh sb="43" eb="45">
      <t>シュウエキ</t>
    </rPh>
    <rPh sb="46" eb="48">
      <t>ゾウカ</t>
    </rPh>
    <rPh sb="49" eb="51">
      <t>ゲンイン</t>
    </rPh>
    <rPh sb="55" eb="58">
      <t>シヨウリョウ</t>
    </rPh>
    <rPh sb="58" eb="60">
      <t>シュウニュウ</t>
    </rPh>
    <rPh sb="61" eb="63">
      <t>ヒヨウ</t>
    </rPh>
    <rPh sb="65" eb="67">
      <t>ショリ</t>
    </rPh>
    <rPh sb="67" eb="69">
      <t>クイキ</t>
    </rPh>
    <rPh sb="70" eb="72">
      <t>カクダイ</t>
    </rPh>
    <rPh sb="75" eb="77">
      <t>セツゾク</t>
    </rPh>
    <rPh sb="77" eb="79">
      <t>ケンスウ</t>
    </rPh>
    <rPh sb="80" eb="82">
      <t>ゾウカ</t>
    </rPh>
    <rPh sb="89" eb="91">
      <t>ビゾウ</t>
    </rPh>
    <rPh sb="95" eb="97">
      <t>ジョウキョウ</t>
    </rPh>
    <rPh sb="144" eb="146">
      <t>セイビ</t>
    </rPh>
    <rPh sb="147" eb="149">
      <t>ケイカク</t>
    </rPh>
    <rPh sb="155" eb="157">
      <t>キギョウ</t>
    </rPh>
    <rPh sb="157" eb="158">
      <t>サイ</t>
    </rPh>
    <rPh sb="158" eb="160">
      <t>ザンダカ</t>
    </rPh>
    <rPh sb="161" eb="163">
      <t>ゲンショウ</t>
    </rPh>
    <rPh sb="164" eb="166">
      <t>ミコ</t>
    </rPh>
    <rPh sb="172" eb="175">
      <t>シヨウリョウ</t>
    </rPh>
    <rPh sb="175" eb="177">
      <t>シュウニュウ</t>
    </rPh>
    <rPh sb="178" eb="180">
      <t>ゾウカ</t>
    </rPh>
    <rPh sb="181" eb="183">
      <t>キュウム</t>
    </rPh>
    <rPh sb="190" eb="192">
      <t>ケイヒ</t>
    </rPh>
    <rPh sb="192" eb="194">
      <t>カイシュウ</t>
    </rPh>
    <rPh sb="194" eb="195">
      <t>リツ</t>
    </rPh>
    <rPh sb="198" eb="201">
      <t>サクネンド</t>
    </rPh>
    <rPh sb="202" eb="203">
      <t>クラ</t>
    </rPh>
    <rPh sb="204" eb="206">
      <t>スウチ</t>
    </rPh>
    <rPh sb="207" eb="209">
      <t>オオハバ</t>
    </rPh>
    <rPh sb="210" eb="212">
      <t>カイゼン</t>
    </rPh>
    <rPh sb="219" eb="221">
      <t>オスイ</t>
    </rPh>
    <rPh sb="221" eb="223">
      <t>ショリ</t>
    </rPh>
    <rPh sb="224" eb="225">
      <t>カカ</t>
    </rPh>
    <rPh sb="226" eb="228">
      <t>ケイヒ</t>
    </rPh>
    <rPh sb="231" eb="233">
      <t>コウヒ</t>
    </rPh>
    <rPh sb="233" eb="235">
      <t>フタン</t>
    </rPh>
    <rPh sb="235" eb="236">
      <t>ブン</t>
    </rPh>
    <rPh sb="237" eb="239">
      <t>ミナオ</t>
    </rPh>
    <rPh sb="247" eb="250">
      <t>シヨウリョウ</t>
    </rPh>
    <rPh sb="250" eb="252">
      <t>シュウニュウ</t>
    </rPh>
    <rPh sb="253" eb="254">
      <t>ノ</t>
    </rPh>
    <rPh sb="255" eb="256">
      <t>リツ</t>
    </rPh>
    <rPh sb="257" eb="259">
      <t>オスイ</t>
    </rPh>
    <rPh sb="259" eb="261">
      <t>ショリ</t>
    </rPh>
    <rPh sb="261" eb="262">
      <t>ヒ</t>
    </rPh>
    <rPh sb="263" eb="264">
      <t>クラ</t>
    </rPh>
    <rPh sb="265" eb="266">
      <t>ワズ</t>
    </rPh>
    <rPh sb="268" eb="269">
      <t>オオ</t>
    </rPh>
    <rPh sb="275" eb="277">
      <t>オスイ</t>
    </rPh>
    <rPh sb="277" eb="279">
      <t>ショリ</t>
    </rPh>
    <rPh sb="279" eb="280">
      <t>ヒ</t>
    </rPh>
    <rPh sb="281" eb="283">
      <t>コウヒ</t>
    </rPh>
    <rPh sb="284" eb="285">
      <t>タイ</t>
    </rPh>
    <rPh sb="287" eb="289">
      <t>イゾン</t>
    </rPh>
    <rPh sb="290" eb="291">
      <t>オオ</t>
    </rPh>
    <rPh sb="296" eb="298">
      <t>コンゴ</t>
    </rPh>
    <rPh sb="299" eb="301">
      <t>ケイヒ</t>
    </rPh>
    <rPh sb="302" eb="304">
      <t>セツゲン</t>
    </rPh>
    <rPh sb="305" eb="307">
      <t>セツゾク</t>
    </rPh>
    <rPh sb="307" eb="308">
      <t>リツ</t>
    </rPh>
    <rPh sb="309" eb="311">
      <t>コウジョウ</t>
    </rPh>
    <rPh sb="312" eb="313">
      <t>ハカ</t>
    </rPh>
    <rPh sb="314" eb="316">
      <t>ヒツヨウ</t>
    </rPh>
    <rPh sb="323" eb="325">
      <t>オスイ</t>
    </rPh>
    <rPh sb="325" eb="327">
      <t>ショリ</t>
    </rPh>
    <rPh sb="327" eb="329">
      <t>ゲンカ</t>
    </rPh>
    <rPh sb="332" eb="335">
      <t>サクネンド</t>
    </rPh>
    <rPh sb="336" eb="337">
      <t>クラ</t>
    </rPh>
    <rPh sb="338" eb="340">
      <t>スウチ</t>
    </rPh>
    <rPh sb="341" eb="343">
      <t>オオハバ</t>
    </rPh>
    <rPh sb="344" eb="346">
      <t>カイゼン</t>
    </rPh>
    <rPh sb="357" eb="359">
      <t>オスイ</t>
    </rPh>
    <rPh sb="359" eb="361">
      <t>ショリ</t>
    </rPh>
    <rPh sb="362" eb="363">
      <t>カカ</t>
    </rPh>
    <rPh sb="364" eb="366">
      <t>ケイヒ</t>
    </rPh>
    <rPh sb="369" eb="371">
      <t>コウヒ</t>
    </rPh>
    <rPh sb="371" eb="373">
      <t>フタン</t>
    </rPh>
    <rPh sb="373" eb="374">
      <t>ブン</t>
    </rPh>
    <rPh sb="375" eb="377">
      <t>ミナオ</t>
    </rPh>
    <rPh sb="385" eb="387">
      <t>ユウシュウ</t>
    </rPh>
    <rPh sb="387" eb="389">
      <t>スイリョウ</t>
    </rPh>
    <rPh sb="390" eb="391">
      <t>ノ</t>
    </rPh>
    <rPh sb="392" eb="393">
      <t>リツ</t>
    </rPh>
    <rPh sb="394" eb="396">
      <t>オスイ</t>
    </rPh>
    <rPh sb="396" eb="398">
      <t>ショリ</t>
    </rPh>
    <rPh sb="398" eb="399">
      <t>ヒ</t>
    </rPh>
    <rPh sb="400" eb="401">
      <t>クラ</t>
    </rPh>
    <rPh sb="402" eb="403">
      <t>ワズ</t>
    </rPh>
    <rPh sb="405" eb="406">
      <t>オオ</t>
    </rPh>
    <rPh sb="412" eb="414">
      <t>オスイ</t>
    </rPh>
    <rPh sb="414" eb="416">
      <t>ショリ</t>
    </rPh>
    <rPh sb="416" eb="417">
      <t>ヒ</t>
    </rPh>
    <rPh sb="418" eb="420">
      <t>コウヒ</t>
    </rPh>
    <rPh sb="421" eb="422">
      <t>タイ</t>
    </rPh>
    <rPh sb="424" eb="426">
      <t>イゾン</t>
    </rPh>
    <rPh sb="427" eb="428">
      <t>オオ</t>
    </rPh>
    <rPh sb="433" eb="435">
      <t>コンゴ</t>
    </rPh>
    <rPh sb="436" eb="438">
      <t>ケイヒ</t>
    </rPh>
    <rPh sb="439" eb="441">
      <t>セツゲン</t>
    </rPh>
    <rPh sb="442" eb="444">
      <t>ユウシュウ</t>
    </rPh>
    <rPh sb="444" eb="446">
      <t>スイリョウ</t>
    </rPh>
    <rPh sb="447" eb="449">
      <t>ゾウカ</t>
    </rPh>
    <rPh sb="450" eb="451">
      <t>ハカ</t>
    </rPh>
    <rPh sb="452" eb="454">
      <t>ヒツヨウ</t>
    </rPh>
    <rPh sb="458" eb="459">
      <t>イ</t>
    </rPh>
    <phoneticPr fontId="4"/>
  </si>
  <si>
    <t xml:space="preserve">　①収益的収支比率が100％を超えているが、一般会計からの繰入額が大きく、料金収入だけでは経費を賄うことができていない状況である。
　一方で、今後も整備を進めるため地方債償還金の増大が見込まれ、それに伴い汚水処理に係る費用も増加していく。
　⑧水洗化率が類似団体平均値に比べて低いこともあり、平成28年度に策定した経営戦略に基づき、接続促進により一層取り組み使用料収入を増加させることと、経費を削減するため業務について見直しを行っていく事が必要である。
　今後は、平成31年4月に公営企業会計へ移行して経営状況をより的確に把握し、それに伴って同年度内に経営戦略を見直し、経営の健全化に向けて取組を行っていく。
　さらに水洗化率の向上に伴い、汚水処理原価が愛西市の設定単価に到達することが不可能となった場合には、使用料を見直し、適正な料金収入の確保を進めていく事が必要であると言える。
</t>
    <rPh sb="2" eb="5">
      <t>シュウエキテキ</t>
    </rPh>
    <rPh sb="5" eb="7">
      <t>シュウシ</t>
    </rPh>
    <rPh sb="7" eb="9">
      <t>ヒリツ</t>
    </rPh>
    <rPh sb="15" eb="16">
      <t>コ</t>
    </rPh>
    <rPh sb="22" eb="24">
      <t>イッパン</t>
    </rPh>
    <rPh sb="24" eb="26">
      <t>カイケイ</t>
    </rPh>
    <rPh sb="29" eb="31">
      <t>クリイレ</t>
    </rPh>
    <rPh sb="31" eb="32">
      <t>ガク</t>
    </rPh>
    <rPh sb="33" eb="34">
      <t>オオ</t>
    </rPh>
    <rPh sb="37" eb="39">
      <t>リョウキン</t>
    </rPh>
    <rPh sb="39" eb="41">
      <t>シュウニュウ</t>
    </rPh>
    <rPh sb="45" eb="47">
      <t>ケイヒ</t>
    </rPh>
    <rPh sb="48" eb="49">
      <t>マカナ</t>
    </rPh>
    <rPh sb="59" eb="61">
      <t>ジョウキョウ</t>
    </rPh>
    <rPh sb="67" eb="69">
      <t>イッポウ</t>
    </rPh>
    <rPh sb="71" eb="73">
      <t>コンゴ</t>
    </rPh>
    <rPh sb="74" eb="76">
      <t>セイビ</t>
    </rPh>
    <rPh sb="77" eb="78">
      <t>スス</t>
    </rPh>
    <rPh sb="82" eb="84">
      <t>チホウ</t>
    </rPh>
    <rPh sb="84" eb="85">
      <t>サイ</t>
    </rPh>
    <rPh sb="85" eb="88">
      <t>ショウカンキン</t>
    </rPh>
    <rPh sb="92" eb="94">
      <t>ミコ</t>
    </rPh>
    <rPh sb="100" eb="101">
      <t>トモナ</t>
    </rPh>
    <rPh sb="102" eb="104">
      <t>オスイ</t>
    </rPh>
    <rPh sb="104" eb="106">
      <t>ショリ</t>
    </rPh>
    <rPh sb="107" eb="108">
      <t>カカ</t>
    </rPh>
    <rPh sb="109" eb="111">
      <t>ヒヨウ</t>
    </rPh>
    <rPh sb="112" eb="114">
      <t>ゾウカ</t>
    </rPh>
    <rPh sb="122" eb="125">
      <t>スイセンカ</t>
    </rPh>
    <rPh sb="125" eb="126">
      <t>リツ</t>
    </rPh>
    <rPh sb="127" eb="129">
      <t>ルイジ</t>
    </rPh>
    <rPh sb="129" eb="131">
      <t>ダンタイ</t>
    </rPh>
    <rPh sb="131" eb="134">
      <t>ヘイキンチ</t>
    </rPh>
    <rPh sb="135" eb="136">
      <t>クラ</t>
    </rPh>
    <rPh sb="138" eb="139">
      <t>ヒク</t>
    </rPh>
    <rPh sb="146" eb="148">
      <t>ヘイセイ</t>
    </rPh>
    <rPh sb="150" eb="151">
      <t>ネン</t>
    </rPh>
    <rPh sb="151" eb="152">
      <t>ド</t>
    </rPh>
    <rPh sb="153" eb="155">
      <t>サクテイ</t>
    </rPh>
    <rPh sb="157" eb="159">
      <t>ケイエイ</t>
    </rPh>
    <rPh sb="159" eb="161">
      <t>センリャク</t>
    </rPh>
    <rPh sb="162" eb="163">
      <t>モト</t>
    </rPh>
    <rPh sb="166" eb="168">
      <t>セツゾク</t>
    </rPh>
    <rPh sb="168" eb="170">
      <t>ソクシン</t>
    </rPh>
    <rPh sb="173" eb="175">
      <t>イッソウ</t>
    </rPh>
    <rPh sb="175" eb="176">
      <t>ト</t>
    </rPh>
    <rPh sb="177" eb="178">
      <t>ク</t>
    </rPh>
    <rPh sb="179" eb="182">
      <t>シヨウリョウ</t>
    </rPh>
    <rPh sb="182" eb="184">
      <t>シュウニュウ</t>
    </rPh>
    <rPh sb="185" eb="187">
      <t>ゾウカ</t>
    </rPh>
    <rPh sb="194" eb="196">
      <t>ケイヒ</t>
    </rPh>
    <rPh sb="197" eb="199">
      <t>サクゲン</t>
    </rPh>
    <rPh sb="203" eb="205">
      <t>ギョウム</t>
    </rPh>
    <rPh sb="209" eb="211">
      <t>ミナオ</t>
    </rPh>
    <rPh sb="213" eb="214">
      <t>オコナ</t>
    </rPh>
    <rPh sb="218" eb="219">
      <t>コト</t>
    </rPh>
    <rPh sb="220" eb="222">
      <t>ヒツヨウ</t>
    </rPh>
    <rPh sb="228" eb="230">
      <t>コンゴ</t>
    </rPh>
    <rPh sb="232" eb="234">
      <t>ヘイセイ</t>
    </rPh>
    <rPh sb="236" eb="237">
      <t>ネン</t>
    </rPh>
    <rPh sb="238" eb="239">
      <t>ガツ</t>
    </rPh>
    <rPh sb="240" eb="242">
      <t>コウエイ</t>
    </rPh>
    <rPh sb="242" eb="244">
      <t>キギョウ</t>
    </rPh>
    <rPh sb="244" eb="246">
      <t>カイケイ</t>
    </rPh>
    <rPh sb="247" eb="249">
      <t>イコウ</t>
    </rPh>
    <rPh sb="251" eb="253">
      <t>ケイエイ</t>
    </rPh>
    <rPh sb="253" eb="255">
      <t>ジョウキョウ</t>
    </rPh>
    <rPh sb="258" eb="260">
      <t>テキカク</t>
    </rPh>
    <rPh sb="261" eb="263">
      <t>ハアク</t>
    </rPh>
    <rPh sb="268" eb="269">
      <t>トモナ</t>
    </rPh>
    <rPh sb="271" eb="274">
      <t>ドウネンド</t>
    </rPh>
    <rPh sb="274" eb="275">
      <t>ナイ</t>
    </rPh>
    <rPh sb="276" eb="278">
      <t>ケイエイ</t>
    </rPh>
    <rPh sb="278" eb="280">
      <t>センリャク</t>
    </rPh>
    <rPh sb="281" eb="283">
      <t>ミナオ</t>
    </rPh>
    <rPh sb="285" eb="287">
      <t>ケイエイ</t>
    </rPh>
    <rPh sb="288" eb="291">
      <t>ケンゼンカ</t>
    </rPh>
    <rPh sb="292" eb="293">
      <t>ム</t>
    </rPh>
    <rPh sb="295" eb="297">
      <t>トリクミ</t>
    </rPh>
    <rPh sb="298" eb="299">
      <t>オコナ</t>
    </rPh>
    <rPh sb="309" eb="312">
      <t>スイセンカ</t>
    </rPh>
    <rPh sb="312" eb="313">
      <t>リツ</t>
    </rPh>
    <rPh sb="314" eb="316">
      <t>コウジョウ</t>
    </rPh>
    <rPh sb="317" eb="318">
      <t>トモナ</t>
    </rPh>
    <rPh sb="320" eb="322">
      <t>オスイ</t>
    </rPh>
    <rPh sb="322" eb="324">
      <t>ショリ</t>
    </rPh>
    <rPh sb="324" eb="326">
      <t>ゲンカ</t>
    </rPh>
    <rPh sb="327" eb="330">
      <t>アイサイシ</t>
    </rPh>
    <rPh sb="331" eb="333">
      <t>セッテイ</t>
    </rPh>
    <rPh sb="333" eb="335">
      <t>タンカ</t>
    </rPh>
    <rPh sb="336" eb="338">
      <t>トウタツ</t>
    </rPh>
    <rPh sb="343" eb="346">
      <t>フカノウ</t>
    </rPh>
    <rPh sb="350" eb="352">
      <t>バアイ</t>
    </rPh>
    <rPh sb="355" eb="358">
      <t>シヨウリョウ</t>
    </rPh>
    <rPh sb="359" eb="361">
      <t>ミナオ</t>
    </rPh>
    <rPh sb="363" eb="365">
      <t>テキセイ</t>
    </rPh>
    <rPh sb="366" eb="368">
      <t>リョウキン</t>
    </rPh>
    <rPh sb="368" eb="370">
      <t>シュウニュウ</t>
    </rPh>
    <rPh sb="371" eb="373">
      <t>カクホ</t>
    </rPh>
    <rPh sb="374" eb="375">
      <t>スス</t>
    </rPh>
    <rPh sb="379" eb="380">
      <t>コト</t>
    </rPh>
    <rPh sb="381" eb="383">
      <t>ヒツヨウ</t>
    </rPh>
    <rPh sb="387" eb="388">
      <t>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</si>
</sst>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0BD-4E5C-9582-F97DA0A8B844}"/>
            </c:ext>
          </c:extLst>
        </c:ser>
        <c:dLbls>
          <c:showLegendKey val="0"/>
          <c:showVal val="0"/>
          <c:showCatName val="0"/>
          <c:showSerName val="0"/>
          <c:showPercent val="0"/>
          <c:showBubbleSize val="0"/>
        </c:dLbls>
        <c:gapWidth val="150"/>
        <c:axId val="148666624"/>
        <c:axId val="148696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0.74</c:v>
                </c:pt>
                <c:pt idx="1">
                  <c:v>0.57999999999999996</c:v>
                </c:pt>
                <c:pt idx="2">
                  <c:v>0.01</c:v>
                </c:pt>
                <c:pt idx="3">
                  <c:v>0.2</c:v>
                </c:pt>
                <c:pt idx="4">
                  <c:v>0.33</c:v>
                </c:pt>
              </c:numCache>
            </c:numRef>
          </c:val>
          <c:smooth val="0"/>
          <c:extLst>
            <c:ext xmlns:c16="http://schemas.microsoft.com/office/drawing/2014/chart" uri="{C3380CC4-5D6E-409C-BE32-E72D297353CC}">
              <c16:uniqueId val="{00000001-70BD-4E5C-9582-F97DA0A8B844}"/>
            </c:ext>
          </c:extLst>
        </c:ser>
        <c:dLbls>
          <c:showLegendKey val="0"/>
          <c:showVal val="0"/>
          <c:showCatName val="0"/>
          <c:showSerName val="0"/>
          <c:showPercent val="0"/>
          <c:showBubbleSize val="0"/>
        </c:dLbls>
        <c:marker val="1"/>
        <c:smooth val="0"/>
        <c:axId val="148666624"/>
        <c:axId val="148696064"/>
      </c:lineChart>
      <c:dateAx>
        <c:axId val="148666624"/>
        <c:scaling>
          <c:orientation val="minMax"/>
        </c:scaling>
        <c:delete val="1"/>
        <c:axPos val="b"/>
        <c:numFmt formatCode="ge" sourceLinked="1"/>
        <c:majorTickMark val="none"/>
        <c:minorTickMark val="none"/>
        <c:tickLblPos val="none"/>
        <c:crossAx val="148696064"/>
        <c:crosses val="autoZero"/>
        <c:auto val="1"/>
        <c:lblOffset val="100"/>
        <c:baseTimeUnit val="years"/>
      </c:dateAx>
      <c:valAx>
        <c:axId val="148696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66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91-4553-B81B-CD2353C312FA}"/>
            </c:ext>
          </c:extLst>
        </c:ser>
        <c:dLbls>
          <c:showLegendKey val="0"/>
          <c:showVal val="0"/>
          <c:showCatName val="0"/>
          <c:showSerName val="0"/>
          <c:showPercent val="0"/>
          <c:showBubbleSize val="0"/>
        </c:dLbls>
        <c:gapWidth val="150"/>
        <c:axId val="149424768"/>
        <c:axId val="14946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37.36</c:v>
                </c:pt>
                <c:pt idx="1">
                  <c:v>42.07</c:v>
                </c:pt>
                <c:pt idx="2">
                  <c:v>37.950000000000003</c:v>
                </c:pt>
                <c:pt idx="3">
                  <c:v>32.42</c:v>
                </c:pt>
                <c:pt idx="4">
                  <c:v>35.15</c:v>
                </c:pt>
              </c:numCache>
            </c:numRef>
          </c:val>
          <c:smooth val="0"/>
          <c:extLst>
            <c:ext xmlns:c16="http://schemas.microsoft.com/office/drawing/2014/chart" uri="{C3380CC4-5D6E-409C-BE32-E72D297353CC}">
              <c16:uniqueId val="{00000001-2691-4553-B81B-CD2353C312FA}"/>
            </c:ext>
          </c:extLst>
        </c:ser>
        <c:dLbls>
          <c:showLegendKey val="0"/>
          <c:showVal val="0"/>
          <c:showCatName val="0"/>
          <c:showSerName val="0"/>
          <c:showPercent val="0"/>
          <c:showBubbleSize val="0"/>
        </c:dLbls>
        <c:marker val="1"/>
        <c:smooth val="0"/>
        <c:axId val="149424768"/>
        <c:axId val="149463808"/>
      </c:lineChart>
      <c:dateAx>
        <c:axId val="149424768"/>
        <c:scaling>
          <c:orientation val="minMax"/>
        </c:scaling>
        <c:delete val="1"/>
        <c:axPos val="b"/>
        <c:numFmt formatCode="ge" sourceLinked="1"/>
        <c:majorTickMark val="none"/>
        <c:minorTickMark val="none"/>
        <c:tickLblPos val="none"/>
        <c:crossAx val="149463808"/>
        <c:crosses val="autoZero"/>
        <c:auto val="1"/>
        <c:lblOffset val="100"/>
        <c:baseTimeUnit val="years"/>
      </c:dateAx>
      <c:valAx>
        <c:axId val="14946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24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50.91</c:v>
                </c:pt>
                <c:pt idx="1">
                  <c:v>54.54</c:v>
                </c:pt>
                <c:pt idx="2">
                  <c:v>57.27</c:v>
                </c:pt>
                <c:pt idx="3">
                  <c:v>57.11</c:v>
                </c:pt>
                <c:pt idx="4">
                  <c:v>59.26</c:v>
                </c:pt>
              </c:numCache>
            </c:numRef>
          </c:val>
          <c:extLst>
            <c:ext xmlns:c16="http://schemas.microsoft.com/office/drawing/2014/chart" uri="{C3380CC4-5D6E-409C-BE32-E72D297353CC}">
              <c16:uniqueId val="{00000000-2E1B-4EE3-A17B-096E8BE8FF6A}"/>
            </c:ext>
          </c:extLst>
        </c:ser>
        <c:dLbls>
          <c:showLegendKey val="0"/>
          <c:showVal val="0"/>
          <c:showCatName val="0"/>
          <c:showSerName val="0"/>
          <c:showPercent val="0"/>
          <c:showBubbleSize val="0"/>
        </c:dLbls>
        <c:gapWidth val="150"/>
        <c:axId val="149507072"/>
        <c:axId val="149542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61.85</c:v>
                </c:pt>
                <c:pt idx="1">
                  <c:v>63.92</c:v>
                </c:pt>
                <c:pt idx="2">
                  <c:v>63.25</c:v>
                </c:pt>
                <c:pt idx="3">
                  <c:v>60.69</c:v>
                </c:pt>
                <c:pt idx="4">
                  <c:v>61.88</c:v>
                </c:pt>
              </c:numCache>
            </c:numRef>
          </c:val>
          <c:smooth val="0"/>
          <c:extLst>
            <c:ext xmlns:c16="http://schemas.microsoft.com/office/drawing/2014/chart" uri="{C3380CC4-5D6E-409C-BE32-E72D297353CC}">
              <c16:uniqueId val="{00000001-2E1B-4EE3-A17B-096E8BE8FF6A}"/>
            </c:ext>
          </c:extLst>
        </c:ser>
        <c:dLbls>
          <c:showLegendKey val="0"/>
          <c:showVal val="0"/>
          <c:showCatName val="0"/>
          <c:showSerName val="0"/>
          <c:showPercent val="0"/>
          <c:showBubbleSize val="0"/>
        </c:dLbls>
        <c:marker val="1"/>
        <c:smooth val="0"/>
        <c:axId val="149507072"/>
        <c:axId val="149542016"/>
      </c:lineChart>
      <c:dateAx>
        <c:axId val="149507072"/>
        <c:scaling>
          <c:orientation val="minMax"/>
        </c:scaling>
        <c:delete val="1"/>
        <c:axPos val="b"/>
        <c:numFmt formatCode="ge" sourceLinked="1"/>
        <c:majorTickMark val="none"/>
        <c:minorTickMark val="none"/>
        <c:tickLblPos val="none"/>
        <c:crossAx val="149542016"/>
        <c:crosses val="autoZero"/>
        <c:auto val="1"/>
        <c:lblOffset val="100"/>
        <c:baseTimeUnit val="years"/>
      </c:dateAx>
      <c:valAx>
        <c:axId val="1495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07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78.97</c:v>
                </c:pt>
                <c:pt idx="1">
                  <c:v>78.11</c:v>
                </c:pt>
                <c:pt idx="2">
                  <c:v>88.56</c:v>
                </c:pt>
                <c:pt idx="3">
                  <c:v>91.12</c:v>
                </c:pt>
                <c:pt idx="4">
                  <c:v>101.64</c:v>
                </c:pt>
              </c:numCache>
            </c:numRef>
          </c:val>
          <c:extLst>
            <c:ext xmlns:c16="http://schemas.microsoft.com/office/drawing/2014/chart" uri="{C3380CC4-5D6E-409C-BE32-E72D297353CC}">
              <c16:uniqueId val="{00000000-8273-4364-BD53-42DC1C7D9724}"/>
            </c:ext>
          </c:extLst>
        </c:ser>
        <c:dLbls>
          <c:showLegendKey val="0"/>
          <c:showVal val="0"/>
          <c:showCatName val="0"/>
          <c:showSerName val="0"/>
          <c:showPercent val="0"/>
          <c:showBubbleSize val="0"/>
        </c:dLbls>
        <c:gapWidth val="150"/>
        <c:axId val="175918080"/>
        <c:axId val="213857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73-4364-BD53-42DC1C7D9724}"/>
            </c:ext>
          </c:extLst>
        </c:ser>
        <c:dLbls>
          <c:showLegendKey val="0"/>
          <c:showVal val="0"/>
          <c:showCatName val="0"/>
          <c:showSerName val="0"/>
          <c:showPercent val="0"/>
          <c:showBubbleSize val="0"/>
        </c:dLbls>
        <c:marker val="1"/>
        <c:smooth val="0"/>
        <c:axId val="175918080"/>
        <c:axId val="213857408"/>
      </c:lineChart>
      <c:dateAx>
        <c:axId val="175918080"/>
        <c:scaling>
          <c:orientation val="minMax"/>
        </c:scaling>
        <c:delete val="1"/>
        <c:axPos val="b"/>
        <c:numFmt formatCode="ge" sourceLinked="1"/>
        <c:majorTickMark val="none"/>
        <c:minorTickMark val="none"/>
        <c:tickLblPos val="none"/>
        <c:crossAx val="213857408"/>
        <c:crosses val="autoZero"/>
        <c:auto val="1"/>
        <c:lblOffset val="100"/>
        <c:baseTimeUnit val="years"/>
      </c:dateAx>
      <c:valAx>
        <c:axId val="21385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8F-48AE-A34A-940365DA501E}"/>
            </c:ext>
          </c:extLst>
        </c:ser>
        <c:dLbls>
          <c:showLegendKey val="0"/>
          <c:showVal val="0"/>
          <c:showCatName val="0"/>
          <c:showSerName val="0"/>
          <c:showPercent val="0"/>
          <c:showBubbleSize val="0"/>
        </c:dLbls>
        <c:gapWidth val="150"/>
        <c:axId val="218344064"/>
        <c:axId val="220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8F-48AE-A34A-940365DA501E}"/>
            </c:ext>
          </c:extLst>
        </c:ser>
        <c:dLbls>
          <c:showLegendKey val="0"/>
          <c:showVal val="0"/>
          <c:showCatName val="0"/>
          <c:showSerName val="0"/>
          <c:showPercent val="0"/>
          <c:showBubbleSize val="0"/>
        </c:dLbls>
        <c:marker val="1"/>
        <c:smooth val="0"/>
        <c:axId val="218344064"/>
        <c:axId val="220652288"/>
      </c:lineChart>
      <c:dateAx>
        <c:axId val="218344064"/>
        <c:scaling>
          <c:orientation val="minMax"/>
        </c:scaling>
        <c:delete val="1"/>
        <c:axPos val="b"/>
        <c:numFmt formatCode="ge" sourceLinked="1"/>
        <c:majorTickMark val="none"/>
        <c:minorTickMark val="none"/>
        <c:tickLblPos val="none"/>
        <c:crossAx val="220652288"/>
        <c:crosses val="autoZero"/>
        <c:auto val="1"/>
        <c:lblOffset val="100"/>
        <c:baseTimeUnit val="years"/>
      </c:dateAx>
      <c:valAx>
        <c:axId val="220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34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AA-45C4-850F-92984988BECE}"/>
            </c:ext>
          </c:extLst>
        </c:ser>
        <c:dLbls>
          <c:showLegendKey val="0"/>
          <c:showVal val="0"/>
          <c:showCatName val="0"/>
          <c:showSerName val="0"/>
          <c:showPercent val="0"/>
          <c:showBubbleSize val="0"/>
        </c:dLbls>
        <c:gapWidth val="150"/>
        <c:axId val="92650880"/>
        <c:axId val="9265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AA-45C4-850F-92984988BECE}"/>
            </c:ext>
          </c:extLst>
        </c:ser>
        <c:dLbls>
          <c:showLegendKey val="0"/>
          <c:showVal val="0"/>
          <c:showCatName val="0"/>
          <c:showSerName val="0"/>
          <c:showPercent val="0"/>
          <c:showBubbleSize val="0"/>
        </c:dLbls>
        <c:marker val="1"/>
        <c:smooth val="0"/>
        <c:axId val="92650880"/>
        <c:axId val="92657152"/>
      </c:lineChart>
      <c:dateAx>
        <c:axId val="92650880"/>
        <c:scaling>
          <c:orientation val="minMax"/>
        </c:scaling>
        <c:delete val="1"/>
        <c:axPos val="b"/>
        <c:numFmt formatCode="ge" sourceLinked="1"/>
        <c:majorTickMark val="none"/>
        <c:minorTickMark val="none"/>
        <c:tickLblPos val="none"/>
        <c:crossAx val="92657152"/>
        <c:crosses val="autoZero"/>
        <c:auto val="1"/>
        <c:lblOffset val="100"/>
        <c:baseTimeUnit val="years"/>
      </c:dateAx>
      <c:valAx>
        <c:axId val="9265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5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CB9-4A7D-86C2-5BEA4D1B3E0E}"/>
            </c:ext>
          </c:extLst>
        </c:ser>
        <c:dLbls>
          <c:showLegendKey val="0"/>
          <c:showVal val="0"/>
          <c:showCatName val="0"/>
          <c:showSerName val="0"/>
          <c:showPercent val="0"/>
          <c:showBubbleSize val="0"/>
        </c:dLbls>
        <c:gapWidth val="150"/>
        <c:axId val="92676096"/>
        <c:axId val="9267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B9-4A7D-86C2-5BEA4D1B3E0E}"/>
            </c:ext>
          </c:extLst>
        </c:ser>
        <c:dLbls>
          <c:showLegendKey val="0"/>
          <c:showVal val="0"/>
          <c:showCatName val="0"/>
          <c:showSerName val="0"/>
          <c:showPercent val="0"/>
          <c:showBubbleSize val="0"/>
        </c:dLbls>
        <c:marker val="1"/>
        <c:smooth val="0"/>
        <c:axId val="92676096"/>
        <c:axId val="92678016"/>
      </c:lineChart>
      <c:dateAx>
        <c:axId val="92676096"/>
        <c:scaling>
          <c:orientation val="minMax"/>
        </c:scaling>
        <c:delete val="1"/>
        <c:axPos val="b"/>
        <c:numFmt formatCode="ge" sourceLinked="1"/>
        <c:majorTickMark val="none"/>
        <c:minorTickMark val="none"/>
        <c:tickLblPos val="none"/>
        <c:crossAx val="92678016"/>
        <c:crosses val="autoZero"/>
        <c:auto val="1"/>
        <c:lblOffset val="100"/>
        <c:baseTimeUnit val="years"/>
      </c:dateAx>
      <c:valAx>
        <c:axId val="926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67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2-4D3E-8576-124A43187A49}"/>
            </c:ext>
          </c:extLst>
        </c:ser>
        <c:dLbls>
          <c:showLegendKey val="0"/>
          <c:showVal val="0"/>
          <c:showCatName val="0"/>
          <c:showSerName val="0"/>
          <c:showPercent val="0"/>
          <c:showBubbleSize val="0"/>
        </c:dLbls>
        <c:gapWidth val="150"/>
        <c:axId val="92705152"/>
        <c:axId val="9270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2-4D3E-8576-124A43187A49}"/>
            </c:ext>
          </c:extLst>
        </c:ser>
        <c:dLbls>
          <c:showLegendKey val="0"/>
          <c:showVal val="0"/>
          <c:showCatName val="0"/>
          <c:showSerName val="0"/>
          <c:showPercent val="0"/>
          <c:showBubbleSize val="0"/>
        </c:dLbls>
        <c:marker val="1"/>
        <c:smooth val="0"/>
        <c:axId val="92705152"/>
        <c:axId val="92707072"/>
      </c:lineChart>
      <c:dateAx>
        <c:axId val="92705152"/>
        <c:scaling>
          <c:orientation val="minMax"/>
        </c:scaling>
        <c:delete val="1"/>
        <c:axPos val="b"/>
        <c:numFmt formatCode="ge" sourceLinked="1"/>
        <c:majorTickMark val="none"/>
        <c:minorTickMark val="none"/>
        <c:tickLblPos val="none"/>
        <c:crossAx val="92707072"/>
        <c:crosses val="autoZero"/>
        <c:auto val="1"/>
        <c:lblOffset val="100"/>
        <c:baseTimeUnit val="years"/>
      </c:dateAx>
      <c:valAx>
        <c:axId val="9270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70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formatCode="#,##0.00;&quot;△&quot;#,##0.00;&quot;-&quot;">
                  <c:v>2758.23</c:v>
                </c:pt>
                <c:pt idx="3" formatCode="#,##0.00;&quot;△&quot;#,##0.00;&quot;-&quot;">
                  <c:v>2591.8000000000002</c:v>
                </c:pt>
                <c:pt idx="4" formatCode="#,##0.00;&quot;△&quot;#,##0.00;&quot;-&quot;">
                  <c:v>1803.95</c:v>
                </c:pt>
              </c:numCache>
            </c:numRef>
          </c:val>
          <c:extLst>
            <c:ext xmlns:c16="http://schemas.microsoft.com/office/drawing/2014/chart" uri="{C3380CC4-5D6E-409C-BE32-E72D297353CC}">
              <c16:uniqueId val="{00000000-E622-4F86-A18E-3AE169AFF66A}"/>
            </c:ext>
          </c:extLst>
        </c:ser>
        <c:dLbls>
          <c:showLegendKey val="0"/>
          <c:showVal val="0"/>
          <c:showCatName val="0"/>
          <c:showSerName val="0"/>
          <c:showPercent val="0"/>
          <c:showBubbleSize val="0"/>
        </c:dLbls>
        <c:gapWidth val="150"/>
        <c:axId val="139596544"/>
        <c:axId val="13959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1853.46</c:v>
                </c:pt>
                <c:pt idx="1">
                  <c:v>1847.13</c:v>
                </c:pt>
                <c:pt idx="2">
                  <c:v>1862.51</c:v>
                </c:pt>
                <c:pt idx="3">
                  <c:v>1622.57</c:v>
                </c:pt>
                <c:pt idx="4">
                  <c:v>985.65</c:v>
                </c:pt>
              </c:numCache>
            </c:numRef>
          </c:val>
          <c:smooth val="0"/>
          <c:extLst>
            <c:ext xmlns:c16="http://schemas.microsoft.com/office/drawing/2014/chart" uri="{C3380CC4-5D6E-409C-BE32-E72D297353CC}">
              <c16:uniqueId val="{00000001-E622-4F86-A18E-3AE169AFF66A}"/>
            </c:ext>
          </c:extLst>
        </c:ser>
        <c:dLbls>
          <c:showLegendKey val="0"/>
          <c:showVal val="0"/>
          <c:showCatName val="0"/>
          <c:showSerName val="0"/>
          <c:showPercent val="0"/>
          <c:showBubbleSize val="0"/>
        </c:dLbls>
        <c:marker val="1"/>
        <c:smooth val="0"/>
        <c:axId val="139596544"/>
        <c:axId val="139598464"/>
      </c:lineChart>
      <c:dateAx>
        <c:axId val="139596544"/>
        <c:scaling>
          <c:orientation val="minMax"/>
        </c:scaling>
        <c:delete val="1"/>
        <c:axPos val="b"/>
        <c:numFmt formatCode="ge" sourceLinked="1"/>
        <c:majorTickMark val="none"/>
        <c:minorTickMark val="none"/>
        <c:tickLblPos val="none"/>
        <c:crossAx val="139598464"/>
        <c:crosses val="autoZero"/>
        <c:auto val="1"/>
        <c:lblOffset val="100"/>
        <c:baseTimeUnit val="years"/>
      </c:dateAx>
      <c:valAx>
        <c:axId val="13959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59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33.19</c:v>
                </c:pt>
                <c:pt idx="1">
                  <c:v>40.299999999999997</c:v>
                </c:pt>
                <c:pt idx="2">
                  <c:v>36.630000000000003</c:v>
                </c:pt>
                <c:pt idx="3">
                  <c:v>40.35</c:v>
                </c:pt>
                <c:pt idx="4">
                  <c:v>85.8</c:v>
                </c:pt>
              </c:numCache>
            </c:numRef>
          </c:val>
          <c:extLst>
            <c:ext xmlns:c16="http://schemas.microsoft.com/office/drawing/2014/chart" uri="{C3380CC4-5D6E-409C-BE32-E72D297353CC}">
              <c16:uniqueId val="{00000000-1C8E-4E61-A2C3-A33CC2E2BE34}"/>
            </c:ext>
          </c:extLst>
        </c:ser>
        <c:dLbls>
          <c:showLegendKey val="0"/>
          <c:showVal val="0"/>
          <c:showCatName val="0"/>
          <c:showSerName val="0"/>
          <c:showPercent val="0"/>
          <c:showBubbleSize val="0"/>
        </c:dLbls>
        <c:gapWidth val="150"/>
        <c:axId val="139617408"/>
        <c:axId val="13961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45.22</c:v>
                </c:pt>
                <c:pt idx="1">
                  <c:v>42.22</c:v>
                </c:pt>
                <c:pt idx="2">
                  <c:v>53.03</c:v>
                </c:pt>
                <c:pt idx="3">
                  <c:v>58.32</c:v>
                </c:pt>
                <c:pt idx="4">
                  <c:v>62.11</c:v>
                </c:pt>
              </c:numCache>
            </c:numRef>
          </c:val>
          <c:smooth val="0"/>
          <c:extLst>
            <c:ext xmlns:c16="http://schemas.microsoft.com/office/drawing/2014/chart" uri="{C3380CC4-5D6E-409C-BE32-E72D297353CC}">
              <c16:uniqueId val="{00000001-1C8E-4E61-A2C3-A33CC2E2BE34}"/>
            </c:ext>
          </c:extLst>
        </c:ser>
        <c:dLbls>
          <c:showLegendKey val="0"/>
          <c:showVal val="0"/>
          <c:showCatName val="0"/>
          <c:showSerName val="0"/>
          <c:showPercent val="0"/>
          <c:showBubbleSize val="0"/>
        </c:dLbls>
        <c:marker val="1"/>
        <c:smooth val="0"/>
        <c:axId val="139617408"/>
        <c:axId val="139619328"/>
      </c:lineChart>
      <c:dateAx>
        <c:axId val="139617408"/>
        <c:scaling>
          <c:orientation val="minMax"/>
        </c:scaling>
        <c:delete val="1"/>
        <c:axPos val="b"/>
        <c:numFmt formatCode="ge" sourceLinked="1"/>
        <c:majorTickMark val="none"/>
        <c:minorTickMark val="none"/>
        <c:tickLblPos val="none"/>
        <c:crossAx val="139619328"/>
        <c:crosses val="autoZero"/>
        <c:auto val="1"/>
        <c:lblOffset val="100"/>
        <c:baseTimeUnit val="years"/>
      </c:dateAx>
      <c:valAx>
        <c:axId val="13961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61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495.01</c:v>
                </c:pt>
                <c:pt idx="1">
                  <c:v>419.68</c:v>
                </c:pt>
                <c:pt idx="2">
                  <c:v>468.38</c:v>
                </c:pt>
                <c:pt idx="3">
                  <c:v>427.66</c:v>
                </c:pt>
                <c:pt idx="4">
                  <c:v>200.71</c:v>
                </c:pt>
              </c:numCache>
            </c:numRef>
          </c:val>
          <c:extLst>
            <c:ext xmlns:c16="http://schemas.microsoft.com/office/drawing/2014/chart" uri="{C3380CC4-5D6E-409C-BE32-E72D297353CC}">
              <c16:uniqueId val="{00000000-E87F-472F-B870-77FC7FEA8938}"/>
            </c:ext>
          </c:extLst>
        </c:ser>
        <c:dLbls>
          <c:showLegendKey val="0"/>
          <c:showVal val="0"/>
          <c:showCatName val="0"/>
          <c:showSerName val="0"/>
          <c:showPercent val="0"/>
          <c:showBubbleSize val="0"/>
        </c:dLbls>
        <c:gapWidth val="150"/>
        <c:axId val="144156928"/>
        <c:axId val="14867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290.39999999999998</c:v>
                </c:pt>
                <c:pt idx="1">
                  <c:v>300.07</c:v>
                </c:pt>
                <c:pt idx="2">
                  <c:v>250.86</c:v>
                </c:pt>
                <c:pt idx="3">
                  <c:v>227.65</c:v>
                </c:pt>
                <c:pt idx="4">
                  <c:v>225.27</c:v>
                </c:pt>
              </c:numCache>
            </c:numRef>
          </c:val>
          <c:smooth val="0"/>
          <c:extLst>
            <c:ext xmlns:c16="http://schemas.microsoft.com/office/drawing/2014/chart" uri="{C3380CC4-5D6E-409C-BE32-E72D297353CC}">
              <c16:uniqueId val="{00000001-E87F-472F-B870-77FC7FEA8938}"/>
            </c:ext>
          </c:extLst>
        </c:ser>
        <c:dLbls>
          <c:showLegendKey val="0"/>
          <c:showVal val="0"/>
          <c:showCatName val="0"/>
          <c:showSerName val="0"/>
          <c:showPercent val="0"/>
          <c:showBubbleSize val="0"/>
        </c:dLbls>
        <c:marker val="1"/>
        <c:smooth val="0"/>
        <c:axId val="144156928"/>
        <c:axId val="148672896"/>
      </c:lineChart>
      <c:dateAx>
        <c:axId val="144156928"/>
        <c:scaling>
          <c:orientation val="minMax"/>
        </c:scaling>
        <c:delete val="1"/>
        <c:axPos val="b"/>
        <c:numFmt formatCode="ge" sourceLinked="1"/>
        <c:majorTickMark val="none"/>
        <c:minorTickMark val="none"/>
        <c:tickLblPos val="none"/>
        <c:crossAx val="148672896"/>
        <c:crosses val="autoZero"/>
        <c:auto val="1"/>
        <c:lblOffset val="100"/>
        <c:baseTimeUnit val="years"/>
      </c:dateAx>
      <c:valAx>
        <c:axId val="14867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5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愛西市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Cb3</v>
      </c>
      <c r="X8" s="71"/>
      <c r="Y8" s="71"/>
      <c r="Z8" s="71"/>
      <c r="AA8" s="71"/>
      <c r="AB8" s="71"/>
      <c r="AC8" s="71"/>
      <c r="AD8" s="72" t="str">
        <f>データ!$M$6</f>
        <v>非設置</v>
      </c>
      <c r="AE8" s="72"/>
      <c r="AF8" s="72"/>
      <c r="AG8" s="72"/>
      <c r="AH8" s="72"/>
      <c r="AI8" s="72"/>
      <c r="AJ8" s="72"/>
      <c r="AK8" s="3"/>
      <c r="AL8" s="66">
        <f>データ!S6</f>
        <v>63795</v>
      </c>
      <c r="AM8" s="66"/>
      <c r="AN8" s="66"/>
      <c r="AO8" s="66"/>
      <c r="AP8" s="66"/>
      <c r="AQ8" s="66"/>
      <c r="AR8" s="66"/>
      <c r="AS8" s="66"/>
      <c r="AT8" s="65">
        <f>データ!T6</f>
        <v>66.7</v>
      </c>
      <c r="AU8" s="65"/>
      <c r="AV8" s="65"/>
      <c r="AW8" s="65"/>
      <c r="AX8" s="65"/>
      <c r="AY8" s="65"/>
      <c r="AZ8" s="65"/>
      <c r="BA8" s="65"/>
      <c r="BB8" s="65">
        <f>データ!U6</f>
        <v>956.45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25.64</v>
      </c>
      <c r="Q10" s="65"/>
      <c r="R10" s="65"/>
      <c r="S10" s="65"/>
      <c r="T10" s="65"/>
      <c r="U10" s="65"/>
      <c r="V10" s="65"/>
      <c r="W10" s="65">
        <f>データ!Q6</f>
        <v>91.59</v>
      </c>
      <c r="X10" s="65"/>
      <c r="Y10" s="65"/>
      <c r="Z10" s="65"/>
      <c r="AA10" s="65"/>
      <c r="AB10" s="65"/>
      <c r="AC10" s="65"/>
      <c r="AD10" s="66">
        <f>データ!R6</f>
        <v>3240</v>
      </c>
      <c r="AE10" s="66"/>
      <c r="AF10" s="66"/>
      <c r="AG10" s="66"/>
      <c r="AH10" s="66"/>
      <c r="AI10" s="66"/>
      <c r="AJ10" s="66"/>
      <c r="AK10" s="2"/>
      <c r="AL10" s="66">
        <f>データ!V6</f>
        <v>16260</v>
      </c>
      <c r="AM10" s="66"/>
      <c r="AN10" s="66"/>
      <c r="AO10" s="66"/>
      <c r="AP10" s="66"/>
      <c r="AQ10" s="66"/>
      <c r="AR10" s="66"/>
      <c r="AS10" s="66"/>
      <c r="AT10" s="65">
        <f>データ!W6</f>
        <v>2.94</v>
      </c>
      <c r="AU10" s="65"/>
      <c r="AV10" s="65"/>
      <c r="AW10" s="65"/>
      <c r="AX10" s="65"/>
      <c r="AY10" s="65"/>
      <c r="AZ10" s="65"/>
      <c r="BA10" s="65"/>
      <c r="BB10" s="65">
        <f>データ!X6</f>
        <v>5530.61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47" t="s">
        <v>27</v>
      </c>
      <c r="D34" s="47"/>
      <c r="E34" s="47"/>
      <c r="F34" s="47"/>
      <c r="G34" s="47"/>
      <c r="H34" s="47"/>
      <c r="I34" s="47"/>
      <c r="J34" s="47"/>
      <c r="K34" s="47"/>
      <c r="L34" s="47"/>
      <c r="M34" s="47"/>
      <c r="N34" s="47"/>
      <c r="O34" s="47"/>
      <c r="P34" s="47"/>
      <c r="Q34" s="19"/>
      <c r="R34" s="47" t="s">
        <v>28</v>
      </c>
      <c r="S34" s="47"/>
      <c r="T34" s="47"/>
      <c r="U34" s="47"/>
      <c r="V34" s="47"/>
      <c r="W34" s="47"/>
      <c r="X34" s="47"/>
      <c r="Y34" s="47"/>
      <c r="Z34" s="47"/>
      <c r="AA34" s="47"/>
      <c r="AB34" s="47"/>
      <c r="AC34" s="47"/>
      <c r="AD34" s="47"/>
      <c r="AE34" s="47"/>
      <c r="AF34" s="19"/>
      <c r="AG34" s="47" t="s">
        <v>29</v>
      </c>
      <c r="AH34" s="47"/>
      <c r="AI34" s="47"/>
      <c r="AJ34" s="47"/>
      <c r="AK34" s="47"/>
      <c r="AL34" s="47"/>
      <c r="AM34" s="47"/>
      <c r="AN34" s="47"/>
      <c r="AO34" s="47"/>
      <c r="AP34" s="47"/>
      <c r="AQ34" s="47"/>
      <c r="AR34" s="47"/>
      <c r="AS34" s="47"/>
      <c r="AT34" s="47"/>
      <c r="AU34" s="19"/>
      <c r="AV34" s="47" t="s">
        <v>30</v>
      </c>
      <c r="AW34" s="47"/>
      <c r="AX34" s="47"/>
      <c r="AY34" s="47"/>
      <c r="AZ34" s="47"/>
      <c r="BA34" s="47"/>
      <c r="BB34" s="47"/>
      <c r="BC34" s="47"/>
      <c r="BD34" s="47"/>
      <c r="BE34" s="47"/>
      <c r="BF34" s="47"/>
      <c r="BG34" s="47"/>
      <c r="BH34" s="47"/>
      <c r="BI34" s="47"/>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47"/>
      <c r="D35" s="47"/>
      <c r="E35" s="47"/>
      <c r="F35" s="47"/>
      <c r="G35" s="47"/>
      <c r="H35" s="47"/>
      <c r="I35" s="47"/>
      <c r="J35" s="47"/>
      <c r="K35" s="47"/>
      <c r="L35" s="47"/>
      <c r="M35" s="47"/>
      <c r="N35" s="47"/>
      <c r="O35" s="47"/>
      <c r="P35" s="47"/>
      <c r="Q35" s="19"/>
      <c r="R35" s="47"/>
      <c r="S35" s="47"/>
      <c r="T35" s="47"/>
      <c r="U35" s="47"/>
      <c r="V35" s="47"/>
      <c r="W35" s="47"/>
      <c r="X35" s="47"/>
      <c r="Y35" s="47"/>
      <c r="Z35" s="47"/>
      <c r="AA35" s="47"/>
      <c r="AB35" s="47"/>
      <c r="AC35" s="47"/>
      <c r="AD35" s="47"/>
      <c r="AE35" s="47"/>
      <c r="AF35" s="19"/>
      <c r="AG35" s="47"/>
      <c r="AH35" s="47"/>
      <c r="AI35" s="47"/>
      <c r="AJ35" s="47"/>
      <c r="AK35" s="47"/>
      <c r="AL35" s="47"/>
      <c r="AM35" s="47"/>
      <c r="AN35" s="47"/>
      <c r="AO35" s="47"/>
      <c r="AP35" s="47"/>
      <c r="AQ35" s="47"/>
      <c r="AR35" s="47"/>
      <c r="AS35" s="47"/>
      <c r="AT35" s="47"/>
      <c r="AU35" s="19"/>
      <c r="AV35" s="47"/>
      <c r="AW35" s="47"/>
      <c r="AX35" s="47"/>
      <c r="AY35" s="47"/>
      <c r="AZ35" s="47"/>
      <c r="BA35" s="47"/>
      <c r="BB35" s="47"/>
      <c r="BC35" s="47"/>
      <c r="BD35" s="47"/>
      <c r="BE35" s="47"/>
      <c r="BF35" s="47"/>
      <c r="BG35" s="47"/>
      <c r="BH35" s="47"/>
      <c r="BI35" s="47"/>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47" t="s">
        <v>32</v>
      </c>
      <c r="D56" s="47"/>
      <c r="E56" s="47"/>
      <c r="F56" s="47"/>
      <c r="G56" s="47"/>
      <c r="H56" s="47"/>
      <c r="I56" s="47"/>
      <c r="J56" s="47"/>
      <c r="K56" s="47"/>
      <c r="L56" s="47"/>
      <c r="M56" s="47"/>
      <c r="N56" s="47"/>
      <c r="O56" s="47"/>
      <c r="P56" s="47"/>
      <c r="Q56" s="19"/>
      <c r="R56" s="47" t="s">
        <v>33</v>
      </c>
      <c r="S56" s="47"/>
      <c r="T56" s="47"/>
      <c r="U56" s="47"/>
      <c r="V56" s="47"/>
      <c r="W56" s="47"/>
      <c r="X56" s="47"/>
      <c r="Y56" s="47"/>
      <c r="Z56" s="47"/>
      <c r="AA56" s="47"/>
      <c r="AB56" s="47"/>
      <c r="AC56" s="47"/>
      <c r="AD56" s="47"/>
      <c r="AE56" s="47"/>
      <c r="AF56" s="19"/>
      <c r="AG56" s="47" t="s">
        <v>34</v>
      </c>
      <c r="AH56" s="47"/>
      <c r="AI56" s="47"/>
      <c r="AJ56" s="47"/>
      <c r="AK56" s="47"/>
      <c r="AL56" s="47"/>
      <c r="AM56" s="47"/>
      <c r="AN56" s="47"/>
      <c r="AO56" s="47"/>
      <c r="AP56" s="47"/>
      <c r="AQ56" s="47"/>
      <c r="AR56" s="47"/>
      <c r="AS56" s="47"/>
      <c r="AT56" s="47"/>
      <c r="AU56" s="19"/>
      <c r="AV56" s="47" t="s">
        <v>35</v>
      </c>
      <c r="AW56" s="47"/>
      <c r="AX56" s="47"/>
      <c r="AY56" s="47"/>
      <c r="AZ56" s="47"/>
      <c r="BA56" s="47"/>
      <c r="BB56" s="47"/>
      <c r="BC56" s="47"/>
      <c r="BD56" s="47"/>
      <c r="BE56" s="47"/>
      <c r="BF56" s="47"/>
      <c r="BG56" s="47"/>
      <c r="BH56" s="47"/>
      <c r="BI56" s="47"/>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47"/>
      <c r="D57" s="47"/>
      <c r="E57" s="47"/>
      <c r="F57" s="47"/>
      <c r="G57" s="47"/>
      <c r="H57" s="47"/>
      <c r="I57" s="47"/>
      <c r="J57" s="47"/>
      <c r="K57" s="47"/>
      <c r="L57" s="47"/>
      <c r="M57" s="47"/>
      <c r="N57" s="47"/>
      <c r="O57" s="47"/>
      <c r="P57" s="47"/>
      <c r="Q57" s="19"/>
      <c r="R57" s="47"/>
      <c r="S57" s="47"/>
      <c r="T57" s="47"/>
      <c r="U57" s="47"/>
      <c r="V57" s="47"/>
      <c r="W57" s="47"/>
      <c r="X57" s="47"/>
      <c r="Y57" s="47"/>
      <c r="Z57" s="47"/>
      <c r="AA57" s="47"/>
      <c r="AB57" s="47"/>
      <c r="AC57" s="47"/>
      <c r="AD57" s="47"/>
      <c r="AE57" s="47"/>
      <c r="AF57" s="19"/>
      <c r="AG57" s="47"/>
      <c r="AH57" s="47"/>
      <c r="AI57" s="47"/>
      <c r="AJ57" s="47"/>
      <c r="AK57" s="47"/>
      <c r="AL57" s="47"/>
      <c r="AM57" s="47"/>
      <c r="AN57" s="47"/>
      <c r="AO57" s="47"/>
      <c r="AP57" s="47"/>
      <c r="AQ57" s="47"/>
      <c r="AR57" s="47"/>
      <c r="AS57" s="47"/>
      <c r="AT57" s="47"/>
      <c r="AU57" s="19"/>
      <c r="AV57" s="47"/>
      <c r="AW57" s="47"/>
      <c r="AX57" s="47"/>
      <c r="AY57" s="47"/>
      <c r="AZ57" s="47"/>
      <c r="BA57" s="47"/>
      <c r="BB57" s="47"/>
      <c r="BC57" s="47"/>
      <c r="BD57" s="47"/>
      <c r="BE57" s="47"/>
      <c r="BF57" s="47"/>
      <c r="BG57" s="47"/>
      <c r="BH57" s="47"/>
      <c r="BI57" s="47"/>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8"/>
      <c r="BM60" s="49"/>
      <c r="BN60" s="49"/>
      <c r="BO60" s="49"/>
      <c r="BP60" s="49"/>
      <c r="BQ60" s="49"/>
      <c r="BR60" s="49"/>
      <c r="BS60" s="49"/>
      <c r="BT60" s="49"/>
      <c r="BU60" s="49"/>
      <c r="BV60" s="49"/>
      <c r="BW60" s="49"/>
      <c r="BX60" s="49"/>
      <c r="BY60" s="49"/>
      <c r="BZ60" s="50"/>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3" t="s">
        <v>126</v>
      </c>
      <c r="BM66" s="84"/>
      <c r="BN66" s="84"/>
      <c r="BO66" s="84"/>
      <c r="BP66" s="84"/>
      <c r="BQ66" s="84"/>
      <c r="BR66" s="84"/>
      <c r="BS66" s="84"/>
      <c r="BT66" s="84"/>
      <c r="BU66" s="84"/>
      <c r="BV66" s="84"/>
      <c r="BW66" s="84"/>
      <c r="BX66" s="84"/>
      <c r="BY66" s="84"/>
      <c r="BZ66" s="8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3"/>
      <c r="BM67" s="84"/>
      <c r="BN67" s="84"/>
      <c r="BO67" s="84"/>
      <c r="BP67" s="84"/>
      <c r="BQ67" s="84"/>
      <c r="BR67" s="84"/>
      <c r="BS67" s="84"/>
      <c r="BT67" s="84"/>
      <c r="BU67" s="84"/>
      <c r="BV67" s="84"/>
      <c r="BW67" s="84"/>
      <c r="BX67" s="84"/>
      <c r="BY67" s="84"/>
      <c r="BZ67" s="8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3"/>
      <c r="BM68" s="84"/>
      <c r="BN68" s="84"/>
      <c r="BO68" s="84"/>
      <c r="BP68" s="84"/>
      <c r="BQ68" s="84"/>
      <c r="BR68" s="84"/>
      <c r="BS68" s="84"/>
      <c r="BT68" s="84"/>
      <c r="BU68" s="84"/>
      <c r="BV68" s="84"/>
      <c r="BW68" s="84"/>
      <c r="BX68" s="84"/>
      <c r="BY68" s="84"/>
      <c r="BZ68" s="8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3"/>
      <c r="BM69" s="84"/>
      <c r="BN69" s="84"/>
      <c r="BO69" s="84"/>
      <c r="BP69" s="84"/>
      <c r="BQ69" s="84"/>
      <c r="BR69" s="84"/>
      <c r="BS69" s="84"/>
      <c r="BT69" s="84"/>
      <c r="BU69" s="84"/>
      <c r="BV69" s="84"/>
      <c r="BW69" s="84"/>
      <c r="BX69" s="84"/>
      <c r="BY69" s="84"/>
      <c r="BZ69" s="8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3"/>
      <c r="BM70" s="84"/>
      <c r="BN70" s="84"/>
      <c r="BO70" s="84"/>
      <c r="BP70" s="84"/>
      <c r="BQ70" s="84"/>
      <c r="BR70" s="84"/>
      <c r="BS70" s="84"/>
      <c r="BT70" s="84"/>
      <c r="BU70" s="84"/>
      <c r="BV70" s="84"/>
      <c r="BW70" s="84"/>
      <c r="BX70" s="84"/>
      <c r="BY70" s="84"/>
      <c r="BZ70" s="8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3"/>
      <c r="BM71" s="84"/>
      <c r="BN71" s="84"/>
      <c r="BO71" s="84"/>
      <c r="BP71" s="84"/>
      <c r="BQ71" s="84"/>
      <c r="BR71" s="84"/>
      <c r="BS71" s="84"/>
      <c r="BT71" s="84"/>
      <c r="BU71" s="84"/>
      <c r="BV71" s="84"/>
      <c r="BW71" s="84"/>
      <c r="BX71" s="84"/>
      <c r="BY71" s="84"/>
      <c r="BZ71" s="8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3"/>
      <c r="BM72" s="84"/>
      <c r="BN72" s="84"/>
      <c r="BO72" s="84"/>
      <c r="BP72" s="84"/>
      <c r="BQ72" s="84"/>
      <c r="BR72" s="84"/>
      <c r="BS72" s="84"/>
      <c r="BT72" s="84"/>
      <c r="BU72" s="84"/>
      <c r="BV72" s="84"/>
      <c r="BW72" s="84"/>
      <c r="BX72" s="84"/>
      <c r="BY72" s="84"/>
      <c r="BZ72" s="8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3"/>
      <c r="BM73" s="84"/>
      <c r="BN73" s="84"/>
      <c r="BO73" s="84"/>
      <c r="BP73" s="84"/>
      <c r="BQ73" s="84"/>
      <c r="BR73" s="84"/>
      <c r="BS73" s="84"/>
      <c r="BT73" s="84"/>
      <c r="BU73" s="84"/>
      <c r="BV73" s="84"/>
      <c r="BW73" s="84"/>
      <c r="BX73" s="84"/>
      <c r="BY73" s="84"/>
      <c r="BZ73" s="8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3"/>
      <c r="BM74" s="84"/>
      <c r="BN74" s="84"/>
      <c r="BO74" s="84"/>
      <c r="BP74" s="84"/>
      <c r="BQ74" s="84"/>
      <c r="BR74" s="84"/>
      <c r="BS74" s="84"/>
      <c r="BT74" s="84"/>
      <c r="BU74" s="84"/>
      <c r="BV74" s="84"/>
      <c r="BW74" s="84"/>
      <c r="BX74" s="84"/>
      <c r="BY74" s="84"/>
      <c r="BZ74" s="8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3"/>
      <c r="BM75" s="84"/>
      <c r="BN75" s="84"/>
      <c r="BO75" s="84"/>
      <c r="BP75" s="84"/>
      <c r="BQ75" s="84"/>
      <c r="BR75" s="84"/>
      <c r="BS75" s="84"/>
      <c r="BT75" s="84"/>
      <c r="BU75" s="84"/>
      <c r="BV75" s="84"/>
      <c r="BW75" s="84"/>
      <c r="BX75" s="84"/>
      <c r="BY75" s="84"/>
      <c r="BZ75" s="8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3"/>
      <c r="BM76" s="84"/>
      <c r="BN76" s="84"/>
      <c r="BO76" s="84"/>
      <c r="BP76" s="84"/>
      <c r="BQ76" s="84"/>
      <c r="BR76" s="84"/>
      <c r="BS76" s="84"/>
      <c r="BT76" s="84"/>
      <c r="BU76" s="84"/>
      <c r="BV76" s="84"/>
      <c r="BW76" s="84"/>
      <c r="BX76" s="84"/>
      <c r="BY76" s="84"/>
      <c r="BZ76" s="8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3"/>
      <c r="BM77" s="84"/>
      <c r="BN77" s="84"/>
      <c r="BO77" s="84"/>
      <c r="BP77" s="84"/>
      <c r="BQ77" s="84"/>
      <c r="BR77" s="84"/>
      <c r="BS77" s="84"/>
      <c r="BT77" s="84"/>
      <c r="BU77" s="84"/>
      <c r="BV77" s="84"/>
      <c r="BW77" s="84"/>
      <c r="BX77" s="84"/>
      <c r="BY77" s="84"/>
      <c r="BZ77" s="8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3"/>
      <c r="BM78" s="84"/>
      <c r="BN78" s="84"/>
      <c r="BO78" s="84"/>
      <c r="BP78" s="84"/>
      <c r="BQ78" s="84"/>
      <c r="BR78" s="84"/>
      <c r="BS78" s="84"/>
      <c r="BT78" s="84"/>
      <c r="BU78" s="84"/>
      <c r="BV78" s="84"/>
      <c r="BW78" s="84"/>
      <c r="BX78" s="84"/>
      <c r="BY78" s="84"/>
      <c r="BZ78" s="85"/>
    </row>
    <row r="79" spans="1:78" ht="13.5" customHeight="1" x14ac:dyDescent="0.15">
      <c r="A79" s="2"/>
      <c r="B79" s="16"/>
      <c r="C79" s="47" t="s">
        <v>38</v>
      </c>
      <c r="D79" s="47"/>
      <c r="E79" s="47"/>
      <c r="F79" s="47"/>
      <c r="G79" s="47"/>
      <c r="H79" s="47"/>
      <c r="I79" s="47"/>
      <c r="J79" s="47"/>
      <c r="K79" s="47"/>
      <c r="L79" s="47"/>
      <c r="M79" s="47"/>
      <c r="N79" s="47"/>
      <c r="O79" s="47"/>
      <c r="P79" s="47"/>
      <c r="Q79" s="47"/>
      <c r="R79" s="47"/>
      <c r="S79" s="47"/>
      <c r="T79" s="47"/>
      <c r="U79" s="19"/>
      <c r="V79" s="19"/>
      <c r="W79" s="47" t="s">
        <v>39</v>
      </c>
      <c r="X79" s="47"/>
      <c r="Y79" s="47"/>
      <c r="Z79" s="47"/>
      <c r="AA79" s="47"/>
      <c r="AB79" s="47"/>
      <c r="AC79" s="47"/>
      <c r="AD79" s="47"/>
      <c r="AE79" s="47"/>
      <c r="AF79" s="47"/>
      <c r="AG79" s="47"/>
      <c r="AH79" s="47"/>
      <c r="AI79" s="47"/>
      <c r="AJ79" s="47"/>
      <c r="AK79" s="47"/>
      <c r="AL79" s="47"/>
      <c r="AM79" s="47"/>
      <c r="AN79" s="47"/>
      <c r="AO79" s="19"/>
      <c r="AP79" s="19"/>
      <c r="AQ79" s="47" t="s">
        <v>40</v>
      </c>
      <c r="AR79" s="47"/>
      <c r="AS79" s="47"/>
      <c r="AT79" s="47"/>
      <c r="AU79" s="47"/>
      <c r="AV79" s="47"/>
      <c r="AW79" s="47"/>
      <c r="AX79" s="47"/>
      <c r="AY79" s="47"/>
      <c r="AZ79" s="47"/>
      <c r="BA79" s="47"/>
      <c r="BB79" s="47"/>
      <c r="BC79" s="47"/>
      <c r="BD79" s="47"/>
      <c r="BE79" s="47"/>
      <c r="BF79" s="47"/>
      <c r="BG79" s="47"/>
      <c r="BH79" s="47"/>
      <c r="BI79" s="17"/>
      <c r="BJ79" s="18"/>
      <c r="BK79" s="2"/>
      <c r="BL79" s="83"/>
      <c r="BM79" s="84"/>
      <c r="BN79" s="84"/>
      <c r="BO79" s="84"/>
      <c r="BP79" s="84"/>
      <c r="BQ79" s="84"/>
      <c r="BR79" s="84"/>
      <c r="BS79" s="84"/>
      <c r="BT79" s="84"/>
      <c r="BU79" s="84"/>
      <c r="BV79" s="84"/>
      <c r="BW79" s="84"/>
      <c r="BX79" s="84"/>
      <c r="BY79" s="84"/>
      <c r="BZ79" s="85"/>
    </row>
    <row r="80" spans="1:78" ht="13.5" customHeight="1" x14ac:dyDescent="0.15">
      <c r="A80" s="2"/>
      <c r="B80" s="16"/>
      <c r="C80" s="47"/>
      <c r="D80" s="47"/>
      <c r="E80" s="47"/>
      <c r="F80" s="47"/>
      <c r="G80" s="47"/>
      <c r="H80" s="47"/>
      <c r="I80" s="47"/>
      <c r="J80" s="47"/>
      <c r="K80" s="47"/>
      <c r="L80" s="47"/>
      <c r="M80" s="47"/>
      <c r="N80" s="47"/>
      <c r="O80" s="47"/>
      <c r="P80" s="47"/>
      <c r="Q80" s="47"/>
      <c r="R80" s="47"/>
      <c r="S80" s="47"/>
      <c r="T80" s="47"/>
      <c r="U80" s="19"/>
      <c r="V80" s="19"/>
      <c r="W80" s="47"/>
      <c r="X80" s="47"/>
      <c r="Y80" s="47"/>
      <c r="Z80" s="47"/>
      <c r="AA80" s="47"/>
      <c r="AB80" s="47"/>
      <c r="AC80" s="47"/>
      <c r="AD80" s="47"/>
      <c r="AE80" s="47"/>
      <c r="AF80" s="47"/>
      <c r="AG80" s="47"/>
      <c r="AH80" s="47"/>
      <c r="AI80" s="47"/>
      <c r="AJ80" s="47"/>
      <c r="AK80" s="47"/>
      <c r="AL80" s="47"/>
      <c r="AM80" s="47"/>
      <c r="AN80" s="47"/>
      <c r="AO80" s="19"/>
      <c r="AP80" s="19"/>
      <c r="AQ80" s="47"/>
      <c r="AR80" s="47"/>
      <c r="AS80" s="47"/>
      <c r="AT80" s="47"/>
      <c r="AU80" s="47"/>
      <c r="AV80" s="47"/>
      <c r="AW80" s="47"/>
      <c r="AX80" s="47"/>
      <c r="AY80" s="47"/>
      <c r="AZ80" s="47"/>
      <c r="BA80" s="47"/>
      <c r="BB80" s="47"/>
      <c r="BC80" s="47"/>
      <c r="BD80" s="47"/>
      <c r="BE80" s="47"/>
      <c r="BF80" s="47"/>
      <c r="BG80" s="47"/>
      <c r="BH80" s="47"/>
      <c r="BI80" s="17"/>
      <c r="BJ80" s="18"/>
      <c r="BK80" s="2"/>
      <c r="BL80" s="83"/>
      <c r="BM80" s="84"/>
      <c r="BN80" s="84"/>
      <c r="BO80" s="84"/>
      <c r="BP80" s="84"/>
      <c r="BQ80" s="84"/>
      <c r="BR80" s="84"/>
      <c r="BS80" s="84"/>
      <c r="BT80" s="84"/>
      <c r="BU80" s="84"/>
      <c r="BV80" s="84"/>
      <c r="BW80" s="84"/>
      <c r="BX80" s="84"/>
      <c r="BY80" s="84"/>
      <c r="BZ80" s="85"/>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3"/>
      <c r="BM81" s="84"/>
      <c r="BN81" s="84"/>
      <c r="BO81" s="84"/>
      <c r="BP81" s="84"/>
      <c r="BQ81" s="84"/>
      <c r="BR81" s="84"/>
      <c r="BS81" s="84"/>
      <c r="BT81" s="84"/>
      <c r="BU81" s="84"/>
      <c r="BV81" s="84"/>
      <c r="BW81" s="84"/>
      <c r="BX81" s="84"/>
      <c r="BY81" s="84"/>
      <c r="BZ81" s="85"/>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56</v>
      </c>
      <c r="N86" s="25" t="s">
        <v>57</v>
      </c>
      <c r="O86" s="25" t="str">
        <f>データ!EO6</f>
        <v>【0.23】</v>
      </c>
    </row>
  </sheetData>
  <sheetProtection algorithmName="SHA-512" hashValue="Xsgs7qOrrgobSKaJFEPhtG8WSrB5xEhe6aLogFNAenWxu6gtRjpH2nP+/7EGAoTxQeHAaW6S2q5eknzzSqPHlQ==" saltValue="mY7hfO6wsBZC0Jy8KGfVu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69</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70</v>
      </c>
      <c r="B4" s="29"/>
      <c r="C4" s="29"/>
      <c r="D4" s="29"/>
      <c r="E4" s="29"/>
      <c r="F4" s="29"/>
      <c r="G4" s="29"/>
      <c r="H4" s="79"/>
      <c r="I4" s="80"/>
      <c r="J4" s="80"/>
      <c r="K4" s="80"/>
      <c r="L4" s="80"/>
      <c r="M4" s="80"/>
      <c r="N4" s="80"/>
      <c r="O4" s="80"/>
      <c r="P4" s="80"/>
      <c r="Q4" s="80"/>
      <c r="R4" s="80"/>
      <c r="S4" s="80"/>
      <c r="T4" s="80"/>
      <c r="U4" s="80"/>
      <c r="V4" s="80"/>
      <c r="W4" s="80"/>
      <c r="X4" s="81"/>
      <c r="Y4" s="75" t="s">
        <v>71</v>
      </c>
      <c r="Z4" s="75"/>
      <c r="AA4" s="75"/>
      <c r="AB4" s="75"/>
      <c r="AC4" s="75"/>
      <c r="AD4" s="75"/>
      <c r="AE4" s="75"/>
      <c r="AF4" s="75"/>
      <c r="AG4" s="75"/>
      <c r="AH4" s="75"/>
      <c r="AI4" s="75"/>
      <c r="AJ4" s="75" t="s">
        <v>72</v>
      </c>
      <c r="AK4" s="75"/>
      <c r="AL4" s="75"/>
      <c r="AM4" s="75"/>
      <c r="AN4" s="75"/>
      <c r="AO4" s="75"/>
      <c r="AP4" s="75"/>
      <c r="AQ4" s="75"/>
      <c r="AR4" s="75"/>
      <c r="AS4" s="75"/>
      <c r="AT4" s="75"/>
      <c r="AU4" s="75" t="s">
        <v>73</v>
      </c>
      <c r="AV4" s="75"/>
      <c r="AW4" s="75"/>
      <c r="AX4" s="75"/>
      <c r="AY4" s="75"/>
      <c r="AZ4" s="75"/>
      <c r="BA4" s="75"/>
      <c r="BB4" s="75"/>
      <c r="BC4" s="75"/>
      <c r="BD4" s="75"/>
      <c r="BE4" s="75"/>
      <c r="BF4" s="75" t="s">
        <v>74</v>
      </c>
      <c r="BG4" s="75"/>
      <c r="BH4" s="75"/>
      <c r="BI4" s="75"/>
      <c r="BJ4" s="75"/>
      <c r="BK4" s="75"/>
      <c r="BL4" s="75"/>
      <c r="BM4" s="75"/>
      <c r="BN4" s="75"/>
      <c r="BO4" s="75"/>
      <c r="BP4" s="75"/>
      <c r="BQ4" s="75" t="s">
        <v>75</v>
      </c>
      <c r="BR4" s="75"/>
      <c r="BS4" s="75"/>
      <c r="BT4" s="75"/>
      <c r="BU4" s="75"/>
      <c r="BV4" s="75"/>
      <c r="BW4" s="75"/>
      <c r="BX4" s="75"/>
      <c r="BY4" s="75"/>
      <c r="BZ4" s="75"/>
      <c r="CA4" s="75"/>
      <c r="CB4" s="75" t="s">
        <v>76</v>
      </c>
      <c r="CC4" s="75"/>
      <c r="CD4" s="75"/>
      <c r="CE4" s="75"/>
      <c r="CF4" s="75"/>
      <c r="CG4" s="75"/>
      <c r="CH4" s="75"/>
      <c r="CI4" s="75"/>
      <c r="CJ4" s="75"/>
      <c r="CK4" s="75"/>
      <c r="CL4" s="75"/>
      <c r="CM4" s="75" t="s">
        <v>77</v>
      </c>
      <c r="CN4" s="75"/>
      <c r="CO4" s="75"/>
      <c r="CP4" s="75"/>
      <c r="CQ4" s="75"/>
      <c r="CR4" s="75"/>
      <c r="CS4" s="75"/>
      <c r="CT4" s="75"/>
      <c r="CU4" s="75"/>
      <c r="CV4" s="75"/>
      <c r="CW4" s="75"/>
      <c r="CX4" s="75" t="s">
        <v>78</v>
      </c>
      <c r="CY4" s="75"/>
      <c r="CZ4" s="75"/>
      <c r="DA4" s="75"/>
      <c r="DB4" s="75"/>
      <c r="DC4" s="75"/>
      <c r="DD4" s="75"/>
      <c r="DE4" s="75"/>
      <c r="DF4" s="75"/>
      <c r="DG4" s="75"/>
      <c r="DH4" s="75"/>
      <c r="DI4" s="75" t="s">
        <v>79</v>
      </c>
      <c r="DJ4" s="75"/>
      <c r="DK4" s="75"/>
      <c r="DL4" s="75"/>
      <c r="DM4" s="75"/>
      <c r="DN4" s="75"/>
      <c r="DO4" s="75"/>
      <c r="DP4" s="75"/>
      <c r="DQ4" s="75"/>
      <c r="DR4" s="75"/>
      <c r="DS4" s="75"/>
      <c r="DT4" s="75" t="s">
        <v>80</v>
      </c>
      <c r="DU4" s="75"/>
      <c r="DV4" s="75"/>
      <c r="DW4" s="75"/>
      <c r="DX4" s="75"/>
      <c r="DY4" s="75"/>
      <c r="DZ4" s="75"/>
      <c r="EA4" s="75"/>
      <c r="EB4" s="75"/>
      <c r="EC4" s="75"/>
      <c r="ED4" s="75"/>
      <c r="EE4" s="75" t="s">
        <v>81</v>
      </c>
      <c r="EF4" s="75"/>
      <c r="EG4" s="75"/>
      <c r="EH4" s="75"/>
      <c r="EI4" s="75"/>
      <c r="EJ4" s="75"/>
      <c r="EK4" s="75"/>
      <c r="EL4" s="75"/>
      <c r="EM4" s="75"/>
      <c r="EN4" s="75"/>
      <c r="EO4" s="75"/>
    </row>
    <row r="5" spans="1:145" x14ac:dyDescent="0.1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x14ac:dyDescent="0.15">
      <c r="A6" s="27" t="s">
        <v>110</v>
      </c>
      <c r="B6" s="32">
        <f>B7</f>
        <v>2017</v>
      </c>
      <c r="C6" s="32">
        <f t="shared" ref="C6:X6" si="3">C7</f>
        <v>232327</v>
      </c>
      <c r="D6" s="32">
        <f t="shared" si="3"/>
        <v>47</v>
      </c>
      <c r="E6" s="32">
        <f t="shared" si="3"/>
        <v>17</v>
      </c>
      <c r="F6" s="32">
        <f t="shared" si="3"/>
        <v>1</v>
      </c>
      <c r="G6" s="32">
        <f t="shared" si="3"/>
        <v>0</v>
      </c>
      <c r="H6" s="32" t="str">
        <f t="shared" si="3"/>
        <v>愛知県　愛西市</v>
      </c>
      <c r="I6" s="32" t="str">
        <f t="shared" si="3"/>
        <v>法非適用</v>
      </c>
      <c r="J6" s="32" t="str">
        <f t="shared" si="3"/>
        <v>下水道事業</v>
      </c>
      <c r="K6" s="32" t="str">
        <f t="shared" si="3"/>
        <v>公共下水道</v>
      </c>
      <c r="L6" s="32" t="str">
        <f t="shared" si="3"/>
        <v>Cb3</v>
      </c>
      <c r="M6" s="32" t="str">
        <f t="shared" si="3"/>
        <v>非設置</v>
      </c>
      <c r="N6" s="33" t="str">
        <f t="shared" si="3"/>
        <v>-</v>
      </c>
      <c r="O6" s="33" t="str">
        <f t="shared" si="3"/>
        <v>該当数値なし</v>
      </c>
      <c r="P6" s="33">
        <f t="shared" si="3"/>
        <v>25.64</v>
      </c>
      <c r="Q6" s="33">
        <f t="shared" si="3"/>
        <v>91.59</v>
      </c>
      <c r="R6" s="33">
        <f t="shared" si="3"/>
        <v>3240</v>
      </c>
      <c r="S6" s="33">
        <f t="shared" si="3"/>
        <v>63795</v>
      </c>
      <c r="T6" s="33">
        <f t="shared" si="3"/>
        <v>66.7</v>
      </c>
      <c r="U6" s="33">
        <f t="shared" si="3"/>
        <v>956.45</v>
      </c>
      <c r="V6" s="33">
        <f t="shared" si="3"/>
        <v>16260</v>
      </c>
      <c r="W6" s="33">
        <f t="shared" si="3"/>
        <v>2.94</v>
      </c>
      <c r="X6" s="33">
        <f t="shared" si="3"/>
        <v>5530.61</v>
      </c>
      <c r="Y6" s="34">
        <f>IF(Y7="",NA(),Y7)</f>
        <v>78.97</v>
      </c>
      <c r="Z6" s="34">
        <f t="shared" ref="Z6:AH6" si="4">IF(Z7="",NA(),Z7)</f>
        <v>78.11</v>
      </c>
      <c r="AA6" s="34">
        <f t="shared" si="4"/>
        <v>88.56</v>
      </c>
      <c r="AB6" s="34">
        <f t="shared" si="4"/>
        <v>91.12</v>
      </c>
      <c r="AC6" s="34">
        <f t="shared" si="4"/>
        <v>101.64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4">
        <f t="shared" si="7"/>
        <v>2758.23</v>
      </c>
      <c r="BI6" s="34">
        <f t="shared" si="7"/>
        <v>2591.8000000000002</v>
      </c>
      <c r="BJ6" s="34">
        <f t="shared" si="7"/>
        <v>1803.95</v>
      </c>
      <c r="BK6" s="34">
        <f t="shared" si="7"/>
        <v>1853.46</v>
      </c>
      <c r="BL6" s="34">
        <f t="shared" si="7"/>
        <v>1847.13</v>
      </c>
      <c r="BM6" s="34">
        <f t="shared" si="7"/>
        <v>1862.51</v>
      </c>
      <c r="BN6" s="34">
        <f t="shared" si="7"/>
        <v>1622.57</v>
      </c>
      <c r="BO6" s="34">
        <f t="shared" si="7"/>
        <v>985.65</v>
      </c>
      <c r="BP6" s="33" t="str">
        <f>IF(BP7="","",IF(BP7="-","【-】","【"&amp;SUBSTITUTE(TEXT(BP7,"#,##0.00"),"-","△")&amp;"】"))</f>
        <v>【707.33】</v>
      </c>
      <c r="BQ6" s="34">
        <f>IF(BQ7="",NA(),BQ7)</f>
        <v>33.19</v>
      </c>
      <c r="BR6" s="34">
        <f t="shared" ref="BR6:BZ6" si="8">IF(BR7="",NA(),BR7)</f>
        <v>40.299999999999997</v>
      </c>
      <c r="BS6" s="34">
        <f t="shared" si="8"/>
        <v>36.630000000000003</v>
      </c>
      <c r="BT6" s="34">
        <f t="shared" si="8"/>
        <v>40.35</v>
      </c>
      <c r="BU6" s="34">
        <f t="shared" si="8"/>
        <v>85.8</v>
      </c>
      <c r="BV6" s="34">
        <f t="shared" si="8"/>
        <v>45.22</v>
      </c>
      <c r="BW6" s="34">
        <f t="shared" si="8"/>
        <v>42.22</v>
      </c>
      <c r="BX6" s="34">
        <f t="shared" si="8"/>
        <v>53.03</v>
      </c>
      <c r="BY6" s="34">
        <f t="shared" si="8"/>
        <v>58.32</v>
      </c>
      <c r="BZ6" s="34">
        <f t="shared" si="8"/>
        <v>62.11</v>
      </c>
      <c r="CA6" s="33" t="str">
        <f>IF(CA7="","",IF(CA7="-","【-】","【"&amp;SUBSTITUTE(TEXT(CA7,"#,##0.00"),"-","△")&amp;"】"))</f>
        <v>【101.26】</v>
      </c>
      <c r="CB6" s="34">
        <f>IF(CB7="",NA(),CB7)</f>
        <v>495.01</v>
      </c>
      <c r="CC6" s="34">
        <f t="shared" ref="CC6:CK6" si="9">IF(CC7="",NA(),CC7)</f>
        <v>419.68</v>
      </c>
      <c r="CD6" s="34">
        <f t="shared" si="9"/>
        <v>468.38</v>
      </c>
      <c r="CE6" s="34">
        <f t="shared" si="9"/>
        <v>427.66</v>
      </c>
      <c r="CF6" s="34">
        <f t="shared" si="9"/>
        <v>200.71</v>
      </c>
      <c r="CG6" s="34">
        <f t="shared" si="9"/>
        <v>290.39999999999998</v>
      </c>
      <c r="CH6" s="34">
        <f t="shared" si="9"/>
        <v>300.07</v>
      </c>
      <c r="CI6" s="34">
        <f t="shared" si="9"/>
        <v>250.86</v>
      </c>
      <c r="CJ6" s="34">
        <f t="shared" si="9"/>
        <v>227.65</v>
      </c>
      <c r="CK6" s="34">
        <f t="shared" si="9"/>
        <v>225.27</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37.36</v>
      </c>
      <c r="CS6" s="34">
        <f t="shared" si="10"/>
        <v>42.07</v>
      </c>
      <c r="CT6" s="34">
        <f t="shared" si="10"/>
        <v>37.950000000000003</v>
      </c>
      <c r="CU6" s="34">
        <f t="shared" si="10"/>
        <v>32.42</v>
      </c>
      <c r="CV6" s="34">
        <f t="shared" si="10"/>
        <v>35.15</v>
      </c>
      <c r="CW6" s="33" t="str">
        <f>IF(CW7="","",IF(CW7="-","【-】","【"&amp;SUBSTITUTE(TEXT(CW7,"#,##0.00"),"-","△")&amp;"】"))</f>
        <v>【60.13】</v>
      </c>
      <c r="CX6" s="34">
        <f>IF(CX7="",NA(),CX7)</f>
        <v>50.91</v>
      </c>
      <c r="CY6" s="34">
        <f t="shared" ref="CY6:DG6" si="11">IF(CY7="",NA(),CY7)</f>
        <v>54.54</v>
      </c>
      <c r="CZ6" s="34">
        <f t="shared" si="11"/>
        <v>57.27</v>
      </c>
      <c r="DA6" s="34">
        <f t="shared" si="11"/>
        <v>57.11</v>
      </c>
      <c r="DB6" s="34">
        <f t="shared" si="11"/>
        <v>59.26</v>
      </c>
      <c r="DC6" s="34">
        <f t="shared" si="11"/>
        <v>61.85</v>
      </c>
      <c r="DD6" s="34">
        <f t="shared" si="11"/>
        <v>63.92</v>
      </c>
      <c r="DE6" s="34">
        <f t="shared" si="11"/>
        <v>63.25</v>
      </c>
      <c r="DF6" s="34">
        <f t="shared" si="11"/>
        <v>60.69</v>
      </c>
      <c r="DG6" s="34">
        <f t="shared" si="11"/>
        <v>61.88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0.74</v>
      </c>
      <c r="EK6" s="34">
        <f t="shared" si="14"/>
        <v>0.57999999999999996</v>
      </c>
      <c r="EL6" s="34">
        <f t="shared" si="14"/>
        <v>0.01</v>
      </c>
      <c r="EM6" s="34">
        <f t="shared" si="14"/>
        <v>0.2</v>
      </c>
      <c r="EN6" s="34">
        <f t="shared" si="14"/>
        <v>0.33</v>
      </c>
      <c r="EO6" s="33" t="str">
        <f>IF(EO7="","",IF(EO7="-","【-】","【"&amp;SUBSTITUTE(TEXT(EO7,"#,##0.00"),"-","△")&amp;"】"))</f>
        <v>【0.23】</v>
      </c>
    </row>
    <row r="7" spans="1:145" s="35" customFormat="1" x14ac:dyDescent="0.15">
      <c r="A7" s="27"/>
      <c r="B7" s="36">
        <v>2017</v>
      </c>
      <c r="C7" s="36">
        <v>232327</v>
      </c>
      <c r="D7" s="36">
        <v>47</v>
      </c>
      <c r="E7" s="36">
        <v>17</v>
      </c>
      <c r="F7" s="36">
        <v>1</v>
      </c>
      <c r="G7" s="36">
        <v>0</v>
      </c>
      <c r="H7" s="36" t="s">
        <v>111</v>
      </c>
      <c r="I7" s="36" t="s">
        <v>112</v>
      </c>
      <c r="J7" s="36" t="s">
        <v>113</v>
      </c>
      <c r="K7" s="36" t="s">
        <v>114</v>
      </c>
      <c r="L7" s="36" t="s">
        <v>115</v>
      </c>
      <c r="M7" s="36" t="s">
        <v>116</v>
      </c>
      <c r="N7" s="37" t="s">
        <v>117</v>
      </c>
      <c r="O7" s="37" t="s">
        <v>118</v>
      </c>
      <c r="P7" s="37">
        <v>25.64</v>
      </c>
      <c r="Q7" s="37">
        <v>91.59</v>
      </c>
      <c r="R7" s="37">
        <v>3240</v>
      </c>
      <c r="S7" s="37">
        <v>63795</v>
      </c>
      <c r="T7" s="37">
        <v>66.7</v>
      </c>
      <c r="U7" s="37">
        <v>956.45</v>
      </c>
      <c r="V7" s="37">
        <v>16260</v>
      </c>
      <c r="W7" s="37">
        <v>2.94</v>
      </c>
      <c r="X7" s="37">
        <v>5530.61</v>
      </c>
      <c r="Y7" s="37">
        <v>78.97</v>
      </c>
      <c r="Z7" s="37">
        <v>78.11</v>
      </c>
      <c r="AA7" s="37">
        <v>88.56</v>
      </c>
      <c r="AB7" s="37">
        <v>91.12</v>
      </c>
      <c r="AC7" s="37">
        <v>101.64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2758.23</v>
      </c>
      <c r="BI7" s="37">
        <v>2591.8000000000002</v>
      </c>
      <c r="BJ7" s="37">
        <v>1803.95</v>
      </c>
      <c r="BK7" s="37">
        <v>1853.46</v>
      </c>
      <c r="BL7" s="37">
        <v>1847.13</v>
      </c>
      <c r="BM7" s="37">
        <v>1862.51</v>
      </c>
      <c r="BN7" s="37">
        <v>1622.57</v>
      </c>
      <c r="BO7" s="37">
        <v>985.65</v>
      </c>
      <c r="BP7" s="37">
        <v>707.33</v>
      </c>
      <c r="BQ7" s="37">
        <v>33.19</v>
      </c>
      <c r="BR7" s="37">
        <v>40.299999999999997</v>
      </c>
      <c r="BS7" s="37">
        <v>36.630000000000003</v>
      </c>
      <c r="BT7" s="37">
        <v>40.35</v>
      </c>
      <c r="BU7" s="37">
        <v>85.8</v>
      </c>
      <c r="BV7" s="37">
        <v>45.22</v>
      </c>
      <c r="BW7" s="37">
        <v>42.22</v>
      </c>
      <c r="BX7" s="37">
        <v>53.03</v>
      </c>
      <c r="BY7" s="37">
        <v>58.32</v>
      </c>
      <c r="BZ7" s="37">
        <v>62.11</v>
      </c>
      <c r="CA7" s="37">
        <v>101.26</v>
      </c>
      <c r="CB7" s="37">
        <v>495.01</v>
      </c>
      <c r="CC7" s="37">
        <v>419.68</v>
      </c>
      <c r="CD7" s="37">
        <v>468.38</v>
      </c>
      <c r="CE7" s="37">
        <v>427.66</v>
      </c>
      <c r="CF7" s="37">
        <v>200.71</v>
      </c>
      <c r="CG7" s="37">
        <v>290.39999999999998</v>
      </c>
      <c r="CH7" s="37">
        <v>300.07</v>
      </c>
      <c r="CI7" s="37">
        <v>250.86</v>
      </c>
      <c r="CJ7" s="37">
        <v>227.65</v>
      </c>
      <c r="CK7" s="37">
        <v>225.27</v>
      </c>
      <c r="CL7" s="37">
        <v>136.38999999999999</v>
      </c>
      <c r="CM7" s="37" t="s">
        <v>117</v>
      </c>
      <c r="CN7" s="37" t="s">
        <v>117</v>
      </c>
      <c r="CO7" s="37" t="s">
        <v>117</v>
      </c>
      <c r="CP7" s="37" t="s">
        <v>117</v>
      </c>
      <c r="CQ7" s="37" t="s">
        <v>117</v>
      </c>
      <c r="CR7" s="37">
        <v>37.36</v>
      </c>
      <c r="CS7" s="37">
        <v>42.07</v>
      </c>
      <c r="CT7" s="37">
        <v>37.950000000000003</v>
      </c>
      <c r="CU7" s="37">
        <v>32.42</v>
      </c>
      <c r="CV7" s="37">
        <v>35.15</v>
      </c>
      <c r="CW7" s="37">
        <v>60.13</v>
      </c>
      <c r="CX7" s="37">
        <v>50.91</v>
      </c>
      <c r="CY7" s="37">
        <v>54.54</v>
      </c>
      <c r="CZ7" s="37">
        <v>57.27</v>
      </c>
      <c r="DA7" s="37">
        <v>57.11</v>
      </c>
      <c r="DB7" s="37">
        <v>59.26</v>
      </c>
      <c r="DC7" s="37">
        <v>61.85</v>
      </c>
      <c r="DD7" s="37">
        <v>63.92</v>
      </c>
      <c r="DE7" s="37">
        <v>63.25</v>
      </c>
      <c r="DF7" s="37">
        <v>60.69</v>
      </c>
      <c r="DG7" s="37">
        <v>61.88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0.74</v>
      </c>
      <c r="EK7" s="37">
        <v>0.57999999999999996</v>
      </c>
      <c r="EL7" s="37">
        <v>0.01</v>
      </c>
      <c r="EM7" s="37">
        <v>0.2</v>
      </c>
      <c r="EN7" s="37">
        <v>0.33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2019-02-15T09:49:56Z</cp:lastPrinted>
  <dcterms:created xsi:type="dcterms:W3CDTF">2018-12-03T09:05:05Z</dcterms:created>
  <dcterms:modified xsi:type="dcterms:W3CDTF">2019-02-15T09:49:59Z</dcterms:modified>
</cp:coreProperties>
</file>