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pcfbksv\個人用\0801\デスクトップ\"/>
    </mc:Choice>
  </mc:AlternateContent>
  <workbookProtection workbookAlgorithmName="SHA-512" workbookHashValue="/j1St75VGXFcJTkYxodU+RNTiwt7ny3ROgecY8ONIxQJxDOy1glH7qPjGGcCiT39MDFvm5OgbJZAysNQT5nOgA==" workbookSaltValue="YS8c2Ksf7q1wndTBZvBz8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<sst xmlns="http://schemas.openxmlformats.org/spreadsheetml/2006/main" count="250" uniqueCount="125">
  <si>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</si>
  <si>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</si>
  <si>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</si>
  <si>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</si>
  <si>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</si>
  <si>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</si>
  <si>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</si>
  <si>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</si>
  <si>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</si>
  <si>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</si>
  <si>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</si>
  <si>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</si>
  <si>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</si>
  <si>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</si>
  <si>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</si>
  <si>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</si>
  <si>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</si>
  <si>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</si>
  <si>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</si>
  <si>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</si>
  <si>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</si>
  <si>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</si>
  <si>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</si>
  <si>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</si>
  <si>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</si>
  <si>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</si>
  <si>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</si>
  <si>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</si>
  <si>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</si>
  <si>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</si>
  <si>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</si>
  <si>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</si>
  <si>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</si>
  <si>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</si>
  <si>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</si>
  <si>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</si>
  <si>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</si>
  <si>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</si>
  <si>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</si>
  <si>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</si>
  <si>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</si>
  <si>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</si>
  <si>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</si>
  <si>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</si>
  <si>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</si>
  <si>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</si>
  <si>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</si>
  <si>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</si>
  <si>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</si>
  <si>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</si>
  <si>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</si>
  <si>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</si>
  <si>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</si>
  <si>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</si>
  <si>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</si>
  <si>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</si>
  <si>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</si>
  <si>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</si>
  <si>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</si>
  <si>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</si>
  <si>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</si>
  <si>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</si>
  <si>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</si>
  <si>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</si>
  <si>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</si>
  <si>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</si>
  <si>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</si>
  <si>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</si>
  <si>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</si>
  <si>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</si>
  <si>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</si>
  <si>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</si>
  <si>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</si>
  <si>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</si>
  <si>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</si>
  <si>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</si>
  <si>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</si>
  <si>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</si>
  <si>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</si>
  <si>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</si>
  <si>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</si>
  <si>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</si>
  <si>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</si>
  <si>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</si>
  <si>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</si>
  <si>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</si>
  <si>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</si>
  <si>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</si>
  <si>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</si>
  <si>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</si>
  <si>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</si>
  <si>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</si>
  <si>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</si>
  <si>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</si>
  <si>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</si>
  <si>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</si>
  <si>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</si>
  <si>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</si>
  <si>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</si>
  <si>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</si>
  <si>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</si>
  <si>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</si>
  <si>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</si>
  <si>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</si>
  <si>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</si>
  <si>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</si>
  <si>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</si>
  <si>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</si>
  <si>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</si>
  <si>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</si>
  <si>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</si>
  <si>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</si>
  <si>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</si>
  <si>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</si>
  <si>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</si>
  <si>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</si>
  <si>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</si>
  <si>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</si>
  <si>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</si>
  <si>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</si>
  <si>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</si>
  <si>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</si>
  <si>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供用を開始してから約10年と法定耐用年数を超えた下水道施設がないため、老朽化対策は行っていない。
　今後は新事業計画に対応するため、必要に応じて管内の点検等を実施するとともに、ストックマネジメントの策定に着手していく。
</t>
    <rPh sb="1" eb="3">
      <t>キョウヨウ</t>
    </rPh>
    <rPh sb="4" eb="6">
      <t>カイシ</t>
    </rPh>
    <rPh sb="10" eb="11">
      <t>ヤク</t>
    </rPh>
    <rPh sb="13" eb="14">
      <t>ネン</t>
    </rPh>
    <rPh sb="15" eb="17">
      <t>ホウテイ</t>
    </rPh>
    <rPh sb="17" eb="19">
      <t>タイヨウ</t>
    </rPh>
    <rPh sb="19" eb="21">
      <t>ネンスウ</t>
    </rPh>
    <rPh sb="22" eb="23">
      <t>コ</t>
    </rPh>
    <rPh sb="25" eb="28">
      <t>ゲスイドウ</t>
    </rPh>
    <rPh sb="28" eb="30">
      <t>シセツ</t>
    </rPh>
    <rPh sb="36" eb="39">
      <t>ロウキュウカ</t>
    </rPh>
    <rPh sb="39" eb="41">
      <t>タイサク</t>
    </rPh>
    <rPh sb="42" eb="43">
      <t>オコナ</t>
    </rPh>
    <rPh sb="51" eb="53">
      <t>コンゴ</t>
    </rPh>
    <rPh sb="54" eb="57">
      <t>シンジギョウ</t>
    </rPh>
    <rPh sb="57" eb="59">
      <t>ケイカク</t>
    </rPh>
    <rPh sb="60" eb="62">
      <t>タイオウ</t>
    </rPh>
    <rPh sb="67" eb="69">
      <t>ヒツヨウ</t>
    </rPh>
    <rPh sb="70" eb="71">
      <t>オウ</t>
    </rPh>
    <rPh sb="73" eb="75">
      <t>カンナイ</t>
    </rPh>
    <rPh sb="76" eb="78">
      <t>テンケン</t>
    </rPh>
    <rPh sb="78" eb="79">
      <t>トウ</t>
    </rPh>
    <rPh sb="80" eb="82">
      <t>ジッシ</t>
    </rPh>
    <rPh sb="100" eb="102">
      <t>サクテイ</t>
    </rPh>
    <rPh sb="103" eb="105">
      <t>チャクシュ</t>
    </rPh>
    <phoneticPr fontId="4"/>
  </si>
  <si>
    <t>　本市における、平成29年度末の処理区域面積は501.9ha、普及率は44.5％となり、今後も料金収入の増加に向けて効率的な普及促進活動や水洗化率の向上に取り組むことが重要である。
　また、経営の健全性を確保していくために、事業採算性を考慮しつつ、経費削減に努めていきたい。
　公営企業会計は平成３２年４月から運用を開始予定。
　経営戦略策定については、平成３２年３月に公開を予定しています。</t>
    <rPh sb="1" eb="3">
      <t>ホンイチ</t>
    </rPh>
    <rPh sb="8" eb="10">
      <t>ヘイセイ</t>
    </rPh>
    <rPh sb="12" eb="13">
      <t>ネン</t>
    </rPh>
    <rPh sb="13" eb="14">
      <t>ド</t>
    </rPh>
    <rPh sb="14" eb="15">
      <t>マツ</t>
    </rPh>
    <rPh sb="16" eb="18">
      <t>ショリ</t>
    </rPh>
    <rPh sb="18" eb="20">
      <t>クイキ</t>
    </rPh>
    <rPh sb="20" eb="22">
      <t>メンセキ</t>
    </rPh>
    <rPh sb="31" eb="33">
      <t>フキュウ</t>
    </rPh>
    <rPh sb="33" eb="34">
      <t>リツ</t>
    </rPh>
    <rPh sb="44" eb="46">
      <t>コンゴ</t>
    </rPh>
    <rPh sb="47" eb="49">
      <t>リョウキン</t>
    </rPh>
    <rPh sb="49" eb="51">
      <t>シュウニュウ</t>
    </rPh>
    <rPh sb="52" eb="54">
      <t>ゾウカ</t>
    </rPh>
    <rPh sb="55" eb="56">
      <t>ム</t>
    </rPh>
    <rPh sb="58" eb="61">
      <t>コウリツテキ</t>
    </rPh>
    <rPh sb="62" eb="64">
      <t>フキュウ</t>
    </rPh>
    <rPh sb="64" eb="66">
      <t>ソクシン</t>
    </rPh>
    <rPh sb="66" eb="68">
      <t>カツドウ</t>
    </rPh>
    <rPh sb="69" eb="72">
      <t>スイセンカ</t>
    </rPh>
    <rPh sb="72" eb="73">
      <t>リツ</t>
    </rPh>
    <rPh sb="74" eb="76">
      <t>コウジョウ</t>
    </rPh>
    <rPh sb="77" eb="78">
      <t>ト</t>
    </rPh>
    <rPh sb="79" eb="80">
      <t>ク</t>
    </rPh>
    <rPh sb="84" eb="86">
      <t>ジュウヨウ</t>
    </rPh>
    <rPh sb="95" eb="97">
      <t>ケイエイ</t>
    </rPh>
    <rPh sb="98" eb="101">
      <t>ケンゼンセイ</t>
    </rPh>
    <rPh sb="102" eb="104">
      <t>カクホ</t>
    </rPh>
    <rPh sb="112" eb="114">
      <t>ジギョウ</t>
    </rPh>
    <rPh sb="114" eb="117">
      <t>サイサンセイ</t>
    </rPh>
    <rPh sb="118" eb="120">
      <t>コウリョ</t>
    </rPh>
    <rPh sb="124" eb="126">
      <t>ケイヒ</t>
    </rPh>
    <rPh sb="126" eb="128">
      <t>サクゲン</t>
    </rPh>
    <rPh sb="129" eb="130">
      <t>ツト</t>
    </rPh>
    <rPh sb="139" eb="141">
      <t>コウエイ</t>
    </rPh>
    <rPh sb="141" eb="143">
      <t>キギョウ</t>
    </rPh>
    <rPh sb="143" eb="145">
      <t>カイケイ</t>
    </rPh>
    <rPh sb="146" eb="148">
      <t>ヘイセイ</t>
    </rPh>
    <rPh sb="150" eb="151">
      <t>ネン</t>
    </rPh>
    <rPh sb="152" eb="153">
      <t>ガツ</t>
    </rPh>
    <rPh sb="155" eb="157">
      <t>ウンヨウ</t>
    </rPh>
    <rPh sb="158" eb="160">
      <t>カイシ</t>
    </rPh>
    <rPh sb="160" eb="162">
      <t>ヨテイ</t>
    </rPh>
    <rPh sb="165" eb="167">
      <t>ケイエイ</t>
    </rPh>
    <rPh sb="167" eb="169">
      <t>センリャク</t>
    </rPh>
    <rPh sb="169" eb="171">
      <t>サクテイ</t>
    </rPh>
    <rPh sb="177" eb="179">
      <t>ヘイセイ</t>
    </rPh>
    <rPh sb="181" eb="182">
      <t>ネン</t>
    </rPh>
    <rPh sb="183" eb="184">
      <t>ガツ</t>
    </rPh>
    <rPh sb="185" eb="187">
      <t>コウカイ</t>
    </rPh>
    <rPh sb="188" eb="190">
      <t>ヨテイ</t>
    </rPh>
    <phoneticPr fontId="4"/>
  </si>
  <si>
    <r>
      <t xml:space="preserve"> 本市の公共下水道は、平成13年度に事業着手、平成20年度に供用開始しており、比較的新しい下水道である。
　以下に本市公共下水道の経営の健全性・効率性の要点を示す。
</t>
    </r>
    <r>
      <rPr>
        <b/>
        <sz val="10"/>
        <color theme="1"/>
        <rFont val="ＭＳ ゴシック"/>
        <family val="3"/>
        <charset val="128"/>
      </rPr>
      <t>①収益的収支比率
　</t>
    </r>
    <r>
      <rPr>
        <sz val="10"/>
        <color theme="1"/>
        <rFont val="ＭＳ ゴシック"/>
        <family val="3"/>
        <charset val="128"/>
      </rPr>
      <t xml:space="preserve">単年度収支については、維持管理費や支払利息等の費用分を使用料収入や一般会計からの繰入金等の収益で賄えていないものの、前年度比＋0.4ポイントの89.5％と増加。平成27年度から堅調に推移しており、改善傾向にある。今後は維持管理費の削減や使用料収入の増加といった経営改善に向けた取り組みが必要となる。
</t>
    </r>
    <r>
      <rPr>
        <b/>
        <sz val="10"/>
        <color theme="1"/>
        <rFont val="ＭＳ ゴシック"/>
        <family val="3"/>
        <charset val="128"/>
      </rPr>
      <t>④企業債残高対事業規模比率</t>
    </r>
    <r>
      <rPr>
        <sz val="10"/>
        <color theme="1"/>
        <rFont val="ＭＳ ゴシック"/>
        <family val="3"/>
        <charset val="128"/>
      </rPr>
      <t xml:space="preserve">
　本市の数値は、類似団体平均値に対して、1.5倍程度と高いものの、事業計画に基づく処理区域の拡大や雨水貯留池の土地購入などが要因であり、企業債の償還に伴い平成27年度以降は減少傾向と着実に改善している。
</t>
    </r>
    <r>
      <rPr>
        <b/>
        <sz val="10"/>
        <color theme="1"/>
        <rFont val="ＭＳ ゴシック"/>
        <family val="3"/>
        <charset val="128"/>
      </rPr>
      <t>⑤経費回収率</t>
    </r>
    <r>
      <rPr>
        <sz val="10"/>
        <color theme="1"/>
        <rFont val="ＭＳ ゴシック"/>
        <family val="3"/>
        <charset val="128"/>
      </rPr>
      <t xml:space="preserve">
　処理区域面積の拡大に伴い、使用料収入は増加したものの、法適化に向けた経費等が増加したため前年度に比し、2.1ポイント低下した。今後は汚水処理費の削減など</t>
    </r>
    <r>
      <rPr>
        <sz val="10"/>
        <rFont val="ＭＳ ゴシック"/>
        <family val="3"/>
        <charset val="128"/>
      </rPr>
      <t>に</t>
    </r>
    <r>
      <rPr>
        <sz val="10"/>
        <color theme="1"/>
        <rFont val="ＭＳ ゴシック"/>
        <family val="3"/>
        <charset val="128"/>
      </rPr>
      <t xml:space="preserve">より一層の経費削減に注力していかなければならない。
</t>
    </r>
    <r>
      <rPr>
        <b/>
        <sz val="10"/>
        <color theme="1"/>
        <rFont val="ＭＳ ゴシック"/>
        <family val="3"/>
        <charset val="128"/>
      </rPr>
      <t>⑥汚水処理原価</t>
    </r>
    <r>
      <rPr>
        <sz val="10"/>
        <color theme="1"/>
        <rFont val="ＭＳ ゴシック"/>
        <family val="3"/>
        <charset val="128"/>
      </rPr>
      <t xml:space="preserve">
　平成29年度は処理面積の拡大に対し、接続率の伸びが少なかったことが要因であり、前年度比＋4.4ポイントと原価高騰している。しかしながら、本市の数値は類似団体平均値と同等の水準にあり、今後は普及活動および経費削減に努めていくことで、改善を図りたい。
</t>
    </r>
    <r>
      <rPr>
        <b/>
        <sz val="10"/>
        <color theme="1"/>
        <rFont val="ＭＳ ゴシック"/>
        <family val="3"/>
        <charset val="128"/>
      </rPr>
      <t>⑧水洗化率</t>
    </r>
    <r>
      <rPr>
        <sz val="10"/>
        <color theme="1"/>
        <rFont val="ＭＳ ゴシック"/>
        <family val="3"/>
        <charset val="128"/>
      </rPr>
      <t xml:space="preserve">
　類似団体平均値を下回っており、今後も水洗化促進の普及活動等を実施し、水洗化率向上に努める。
　</t>
    </r>
    <rPh sb="1" eb="3">
      <t>ホンイチ</t>
    </rPh>
    <rPh sb="4" eb="6">
      <t>コウキョウ</t>
    </rPh>
    <rPh sb="6" eb="9">
      <t>ゲスイドウ</t>
    </rPh>
    <rPh sb="11" eb="13">
      <t>ヘイセイ</t>
    </rPh>
    <rPh sb="15" eb="17">
      <t>ネンド</t>
    </rPh>
    <rPh sb="18" eb="20">
      <t>ジギョウ</t>
    </rPh>
    <rPh sb="20" eb="22">
      <t>チャクシュ</t>
    </rPh>
    <rPh sb="23" eb="25">
      <t>ヘイセイ</t>
    </rPh>
    <rPh sb="27" eb="29">
      <t>ネンド</t>
    </rPh>
    <rPh sb="30" eb="32">
      <t>キョウヨウ</t>
    </rPh>
    <rPh sb="32" eb="34">
      <t>カイシ</t>
    </rPh>
    <rPh sb="39" eb="42">
      <t>ヒカクテキ</t>
    </rPh>
    <rPh sb="42" eb="43">
      <t>アタラ</t>
    </rPh>
    <rPh sb="45" eb="48">
      <t>ゲスイドウ</t>
    </rPh>
    <rPh sb="54" eb="56">
      <t>イカ</t>
    </rPh>
    <rPh sb="57" eb="58">
      <t>ホン</t>
    </rPh>
    <rPh sb="58" eb="59">
      <t>シ</t>
    </rPh>
    <rPh sb="59" eb="61">
      <t>コウキョウ</t>
    </rPh>
    <rPh sb="61" eb="64">
      <t>ゲスイドウ</t>
    </rPh>
    <rPh sb="65" eb="67">
      <t>ケイエイ</t>
    </rPh>
    <rPh sb="68" eb="71">
      <t>ケンゼンセイ</t>
    </rPh>
    <rPh sb="72" eb="75">
      <t>コウリツセイ</t>
    </rPh>
    <rPh sb="76" eb="78">
      <t>ヨウテン</t>
    </rPh>
    <rPh sb="79" eb="80">
      <t>シメ</t>
    </rPh>
    <rPh sb="84" eb="87">
      <t>シュウエキテキ</t>
    </rPh>
    <rPh sb="87" eb="89">
      <t>シュウシ</t>
    </rPh>
    <rPh sb="89" eb="91">
      <t>ヒリツ</t>
    </rPh>
    <rPh sb="93" eb="96">
      <t>タンネンド</t>
    </rPh>
    <rPh sb="96" eb="98">
      <t>シュウシ</t>
    </rPh>
    <rPh sb="104" eb="106">
      <t>イジ</t>
    </rPh>
    <rPh sb="106" eb="109">
      <t>カンリヒ</t>
    </rPh>
    <rPh sb="110" eb="112">
      <t>シハライ</t>
    </rPh>
    <rPh sb="112" eb="114">
      <t>リソク</t>
    </rPh>
    <rPh sb="114" eb="115">
      <t>トウ</t>
    </rPh>
    <rPh sb="116" eb="118">
      <t>ヒヨウ</t>
    </rPh>
    <rPh sb="118" eb="119">
      <t>ブン</t>
    </rPh>
    <rPh sb="120" eb="122">
      <t>シヨウ</t>
    </rPh>
    <rPh sb="122" eb="123">
      <t>リョウ</t>
    </rPh>
    <rPh sb="123" eb="125">
      <t>シュウニュウ</t>
    </rPh>
    <rPh sb="126" eb="128">
      <t>イッパン</t>
    </rPh>
    <rPh sb="128" eb="130">
      <t>カイケイ</t>
    </rPh>
    <rPh sb="133" eb="135">
      <t>クリイレ</t>
    </rPh>
    <rPh sb="135" eb="136">
      <t>キン</t>
    </rPh>
    <rPh sb="136" eb="137">
      <t>トウ</t>
    </rPh>
    <rPh sb="138" eb="140">
      <t>シュウエキ</t>
    </rPh>
    <rPh sb="141" eb="142">
      <t>マカナ</t>
    </rPh>
    <rPh sb="151" eb="153">
      <t>ゼンネン</t>
    </rPh>
    <rPh sb="153" eb="154">
      <t>ド</t>
    </rPh>
    <rPh sb="154" eb="155">
      <t>ヒ</t>
    </rPh>
    <rPh sb="170" eb="172">
      <t>ゾウカ</t>
    </rPh>
    <rPh sb="173" eb="175">
      <t>ヘイセイ</t>
    </rPh>
    <rPh sb="177" eb="178">
      <t>ネン</t>
    </rPh>
    <rPh sb="178" eb="179">
      <t>ド</t>
    </rPh>
    <rPh sb="181" eb="183">
      <t>ケンチョウ</t>
    </rPh>
    <rPh sb="184" eb="186">
      <t>スイイ</t>
    </rPh>
    <rPh sb="191" eb="193">
      <t>カイゼン</t>
    </rPh>
    <rPh sb="193" eb="195">
      <t>ケイコウ</t>
    </rPh>
    <rPh sb="199" eb="201">
      <t>コンゴ</t>
    </rPh>
    <rPh sb="202" eb="204">
      <t>イジ</t>
    </rPh>
    <rPh sb="204" eb="206">
      <t>カンリ</t>
    </rPh>
    <rPh sb="206" eb="207">
      <t>ヒ</t>
    </rPh>
    <rPh sb="208" eb="210">
      <t>サクゲン</t>
    </rPh>
    <rPh sb="211" eb="214">
      <t>シヨウリョウ</t>
    </rPh>
    <rPh sb="214" eb="216">
      <t>シュウニュウ</t>
    </rPh>
    <rPh sb="217" eb="219">
      <t>ゾウカ</t>
    </rPh>
    <rPh sb="223" eb="225">
      <t>ケイエイ</t>
    </rPh>
    <rPh sb="225" eb="227">
      <t>カイゼン</t>
    </rPh>
    <rPh sb="228" eb="229">
      <t>ム</t>
    </rPh>
    <rPh sb="231" eb="232">
      <t>ト</t>
    </rPh>
    <rPh sb="233" eb="234">
      <t>ク</t>
    </rPh>
    <rPh sb="236" eb="238">
      <t>ヒツヨウ</t>
    </rPh>
    <rPh sb="244" eb="246">
      <t>キギョウ</t>
    </rPh>
    <rPh sb="261" eb="263">
      <t>スウチ</t>
    </rPh>
    <rPh sb="290" eb="292">
      <t>ジギョウ</t>
    </rPh>
    <rPh sb="292" eb="294">
      <t>ケイカク</t>
    </rPh>
    <rPh sb="295" eb="296">
      <t>モト</t>
    </rPh>
    <rPh sb="298" eb="300">
      <t>ショリ</t>
    </rPh>
    <rPh sb="300" eb="302">
      <t>クイキ</t>
    </rPh>
    <rPh sb="303" eb="305">
      <t>カクダイ</t>
    </rPh>
    <rPh sb="306" eb="308">
      <t>ウスイ</t>
    </rPh>
    <rPh sb="308" eb="310">
      <t>チョリュウ</t>
    </rPh>
    <rPh sb="310" eb="311">
      <t>イケ</t>
    </rPh>
    <rPh sb="312" eb="314">
      <t>トチ</t>
    </rPh>
    <rPh sb="314" eb="316">
      <t>コウニュウ</t>
    </rPh>
    <rPh sb="319" eb="321">
      <t>ヨウイン</t>
    </rPh>
    <rPh sb="325" eb="327">
      <t>キギョウ</t>
    </rPh>
    <rPh sb="327" eb="328">
      <t>サイ</t>
    </rPh>
    <rPh sb="329" eb="331">
      <t>ショウカン</t>
    </rPh>
    <rPh sb="332" eb="333">
      <t>トモナ</t>
    </rPh>
    <rPh sb="334" eb="336">
      <t>ヘイセイ</t>
    </rPh>
    <rPh sb="338" eb="339">
      <t>ネン</t>
    </rPh>
    <rPh sb="339" eb="340">
      <t>ド</t>
    </rPh>
    <rPh sb="340" eb="342">
      <t>イコウ</t>
    </rPh>
    <rPh sb="343" eb="345">
      <t>ゲンショウ</t>
    </rPh>
    <rPh sb="345" eb="347">
      <t>ケイコウ</t>
    </rPh>
    <rPh sb="348" eb="350">
      <t>チャクジツ</t>
    </rPh>
    <rPh sb="351" eb="353">
      <t>カイゼン</t>
    </rPh>
    <rPh sb="360" eb="362">
      <t>ケイヒ</t>
    </rPh>
    <rPh sb="362" eb="364">
      <t>カイシュウ</t>
    </rPh>
    <rPh sb="364" eb="365">
      <t>リツ</t>
    </rPh>
    <rPh sb="367" eb="369">
      <t>ショリ</t>
    </rPh>
    <rPh sb="369" eb="371">
      <t>クイキ</t>
    </rPh>
    <rPh sb="371" eb="373">
      <t>メンセキ</t>
    </rPh>
    <rPh sb="374" eb="376">
      <t>カクダイ</t>
    </rPh>
    <rPh sb="377" eb="378">
      <t>トモナ</t>
    </rPh>
    <rPh sb="380" eb="383">
      <t>シヨウリョウ</t>
    </rPh>
    <rPh sb="383" eb="385">
      <t>シュウニュウ</t>
    </rPh>
    <rPh sb="386" eb="388">
      <t>ゾウカ</t>
    </rPh>
    <rPh sb="398" eb="399">
      <t>ム</t>
    </rPh>
    <rPh sb="403" eb="404">
      <t>トウ</t>
    </rPh>
    <rPh sb="405" eb="407">
      <t>ゾウカ</t>
    </rPh>
    <rPh sb="413" eb="414">
      <t>ド</t>
    </rPh>
    <rPh sb="415" eb="416">
      <t>ヒ</t>
    </rPh>
    <rPh sb="425" eb="427">
      <t>テイカ</t>
    </rPh>
    <rPh sb="430" eb="432">
      <t>コンゴ</t>
    </rPh>
    <rPh sb="433" eb="435">
      <t>オスイ</t>
    </rPh>
    <rPh sb="435" eb="437">
      <t>ショリ</t>
    </rPh>
    <rPh sb="437" eb="438">
      <t>ヒ</t>
    </rPh>
    <rPh sb="439" eb="441">
      <t>サクゲン</t>
    </rPh>
    <rPh sb="446" eb="448">
      <t>イッソウ</t>
    </rPh>
    <rPh sb="449" eb="451">
      <t>ケイヒ</t>
    </rPh>
    <rPh sb="451" eb="453">
      <t>サクゲン</t>
    </rPh>
    <rPh sb="454" eb="456">
      <t>チュウリョク</t>
    </rPh>
    <rPh sb="471" eb="473">
      <t>オスイ</t>
    </rPh>
    <rPh sb="473" eb="475">
      <t>ショリ</t>
    </rPh>
    <rPh sb="475" eb="477">
      <t>ゲンカ</t>
    </rPh>
    <rPh sb="479" eb="481">
      <t>ヘイセイ</t>
    </rPh>
    <rPh sb="483" eb="484">
      <t>ネン</t>
    </rPh>
    <rPh sb="484" eb="485">
      <t>ド</t>
    </rPh>
    <rPh sb="486" eb="488">
      <t>ショリ</t>
    </rPh>
    <rPh sb="488" eb="490">
      <t>メンセキ</t>
    </rPh>
    <rPh sb="491" eb="493">
      <t>カクダイ</t>
    </rPh>
    <rPh sb="494" eb="495">
      <t>タイ</t>
    </rPh>
    <rPh sb="497" eb="499">
      <t>セツゾク</t>
    </rPh>
    <rPh sb="499" eb="500">
      <t>リツ</t>
    </rPh>
    <rPh sb="501" eb="502">
      <t>ノ</t>
    </rPh>
    <rPh sb="504" eb="505">
      <t>スク</t>
    </rPh>
    <rPh sb="512" eb="514">
      <t>ヨウイン</t>
    </rPh>
    <rPh sb="518" eb="520">
      <t>ゼンネン</t>
    </rPh>
    <rPh sb="520" eb="521">
      <t>ド</t>
    </rPh>
    <rPh sb="521" eb="522">
      <t>ヒ</t>
    </rPh>
    <rPh sb="531" eb="533">
      <t>ゲンカ</t>
    </rPh>
    <rPh sb="533" eb="535">
      <t>コウトウ</t>
    </rPh>
    <rPh sb="553" eb="555">
      <t>ルイジ</t>
    </rPh>
    <rPh sb="555" eb="557">
      <t>ダンタイ</t>
    </rPh>
    <rPh sb="557" eb="559">
      <t>ヘイキン</t>
    </rPh>
    <rPh sb="559" eb="560">
      <t>チ</t>
    </rPh>
    <rPh sb="561" eb="563">
      <t>ドウトウ</t>
    </rPh>
    <rPh sb="564" eb="566">
      <t>スイジュン</t>
    </rPh>
    <rPh sb="570" eb="572">
      <t>コンゴ</t>
    </rPh>
    <rPh sb="573" eb="575">
      <t>フキュウ</t>
    </rPh>
    <rPh sb="575" eb="577">
      <t>カツドウ</t>
    </rPh>
    <rPh sb="580" eb="582">
      <t>ケイヒ</t>
    </rPh>
    <rPh sb="582" eb="584">
      <t>サクゲン</t>
    </rPh>
    <rPh sb="585" eb="586">
      <t>ツト</t>
    </rPh>
    <rPh sb="594" eb="596">
      <t>カイゼン</t>
    </rPh>
    <rPh sb="597" eb="598">
      <t>ハカ</t>
    </rPh>
    <rPh sb="604" eb="607">
      <t>スイセンカ</t>
    </rPh>
    <rPh sb="607" eb="608">
      <t>リツ</t>
    </rPh>
    <rPh sb="610" eb="612">
      <t>ルイジ</t>
    </rPh>
    <rPh sb="612" eb="614">
      <t>ダンタイ</t>
    </rPh>
    <rPh sb="614" eb="616">
      <t>ヘイキン</t>
    </rPh>
    <rPh sb="616" eb="617">
      <t>チ</t>
    </rPh>
    <rPh sb="618" eb="620">
      <t>シタマワ</t>
    </rPh>
    <rPh sb="625" eb="627">
      <t>コンゴ</t>
    </rPh>
    <rPh sb="628" eb="631">
      <t>スイセンカ</t>
    </rPh>
    <rPh sb="631" eb="633">
      <t>ソクシン</t>
    </rPh>
    <rPh sb="634" eb="636">
      <t>フキュウ</t>
    </rPh>
    <rPh sb="636" eb="638">
      <t>カツドウ</t>
    </rPh>
    <rPh sb="638" eb="639">
      <t>トウ</t>
    </rPh>
    <rPh sb="640" eb="642">
      <t>ジッシ</t>
    </rPh>
    <rPh sb="644" eb="647">
      <t>スイセンカ</t>
    </rPh>
    <rPh sb="647" eb="648">
      <t>リツ</t>
    </rPh>
    <rPh sb="648" eb="650">
      <t>コウジョウ</t>
    </rPh>
    <rPh sb="651" eb="6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</si>
</sst>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38-400D-97D5-17B29F6412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0.01</c:v>
                </c:pt>
                <c:pt idx="4" formatCode="#,##0.00;&quot;△&quot;#,##0.00;&quot;-&quot;">
                  <c:v>0.08</c:v>
                </c:pt>
              </c:numCache>
            </c:numRef>
          </c:val>
          <c:smooth val="0"/>
          <c:extLst>
            <c:ext xmlns:c16="http://schemas.microsoft.com/office/drawing/2014/chart" uri="{C3380CC4-5D6E-409C-BE32-E72D297353CC}">
              <c16:uniqueId val="{00000001-4138-400D-97D5-17B29F6412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E-4EE2-9384-790C70577B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4E-4EE2-9384-790C70577B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65.13</c:v>
                </c:pt>
                <c:pt idx="1">
                  <c:v>68.150000000000006</c:v>
                </c:pt>
                <c:pt idx="2">
                  <c:v>69.92</c:v>
                </c:pt>
                <c:pt idx="3">
                  <c:v>72.08</c:v>
                </c:pt>
                <c:pt idx="4">
                  <c:v>74.260000000000005</c:v>
                </c:pt>
              </c:numCache>
            </c:numRef>
          </c:val>
          <c:extLst>
            <c:ext xmlns:c16="http://schemas.microsoft.com/office/drawing/2014/chart" uri="{C3380CC4-5D6E-409C-BE32-E72D297353CC}">
              <c16:uniqueId val="{00000000-F653-4933-8AB8-48ACA8648C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89.15</c:v>
                </c:pt>
                <c:pt idx="4">
                  <c:v>89.5</c:v>
                </c:pt>
              </c:numCache>
            </c:numRef>
          </c:val>
          <c:smooth val="0"/>
          <c:extLst>
            <c:ext xmlns:c16="http://schemas.microsoft.com/office/drawing/2014/chart" uri="{C3380CC4-5D6E-409C-BE32-E72D297353CC}">
              <c16:uniqueId val="{00000001-F653-4933-8AB8-48ACA8648C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89.39</c:v>
                </c:pt>
                <c:pt idx="1">
                  <c:v>89.04</c:v>
                </c:pt>
                <c:pt idx="2">
                  <c:v>87.51</c:v>
                </c:pt>
                <c:pt idx="3">
                  <c:v>89.05</c:v>
                </c:pt>
                <c:pt idx="4">
                  <c:v>89.47</c:v>
                </c:pt>
              </c:numCache>
            </c:numRef>
          </c:val>
          <c:extLst>
            <c:ext xmlns:c16="http://schemas.microsoft.com/office/drawing/2014/chart" uri="{C3380CC4-5D6E-409C-BE32-E72D297353CC}">
              <c16:uniqueId val="{00000000-E3C0-4E93-9EE0-A22E6244C7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0-4E93-9EE0-A22E6244C7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8B-49CE-BCF2-12B09F8956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8B-49CE-BCF2-12B09F8956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B-49D6-91B6-BCDBC4BF4A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B-49D6-91B6-BCDBC4BF4A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C5-443A-8097-F0BF733275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C5-443A-8097-F0BF733275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E-4E8A-86D1-399D473862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E-4E8A-86D1-399D473862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1264.5999999999999</c:v>
                </c:pt>
                <c:pt idx="1">
                  <c:v>1122.67</c:v>
                </c:pt>
                <c:pt idx="2">
                  <c:v>2361.1799999999998</c:v>
                </c:pt>
                <c:pt idx="3">
                  <c:v>2224.7800000000002</c:v>
                </c:pt>
                <c:pt idx="4">
                  <c:v>2101.38</c:v>
                </c:pt>
              </c:numCache>
            </c:numRef>
          </c:val>
          <c:extLst>
            <c:ext xmlns:c16="http://schemas.microsoft.com/office/drawing/2014/chart" uri="{C3380CC4-5D6E-409C-BE32-E72D297353CC}">
              <c16:uniqueId val="{00000000-3DBF-4F01-9D77-07E7AEAA23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1461.84</c:v>
                </c:pt>
                <c:pt idx="4">
                  <c:v>1367.44</c:v>
                </c:pt>
              </c:numCache>
            </c:numRef>
          </c:val>
          <c:smooth val="0"/>
          <c:extLst>
            <c:ext xmlns:c16="http://schemas.microsoft.com/office/drawing/2014/chart" uri="{C3380CC4-5D6E-409C-BE32-E72D297353CC}">
              <c16:uniqueId val="{00000001-3DBF-4F01-9D77-07E7AEAA23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82.12</c:v>
                </c:pt>
                <c:pt idx="1">
                  <c:v>83.26</c:v>
                </c:pt>
                <c:pt idx="2">
                  <c:v>78.650000000000006</c:v>
                </c:pt>
                <c:pt idx="3">
                  <c:v>85.57</c:v>
                </c:pt>
                <c:pt idx="4">
                  <c:v>83.52</c:v>
                </c:pt>
              </c:numCache>
            </c:numRef>
          </c:val>
          <c:extLst>
            <c:ext xmlns:c16="http://schemas.microsoft.com/office/drawing/2014/chart" uri="{C3380CC4-5D6E-409C-BE32-E72D297353CC}">
              <c16:uniqueId val="{00000000-2C96-4ADA-A3E0-79021ED057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91.59</c:v>
                </c:pt>
                <c:pt idx="4">
                  <c:v>86.04</c:v>
                </c:pt>
              </c:numCache>
            </c:numRef>
          </c:val>
          <c:smooth val="0"/>
          <c:extLst>
            <c:ext xmlns:c16="http://schemas.microsoft.com/office/drawing/2014/chart" uri="{C3380CC4-5D6E-409C-BE32-E72D297353CC}">
              <c16:uniqueId val="{00000001-2C96-4ADA-A3E0-79021ED057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159.76</c:v>
                </c:pt>
                <c:pt idx="3">
                  <c:v>145.56</c:v>
                </c:pt>
                <c:pt idx="4">
                  <c:v>150</c:v>
                </c:pt>
              </c:numCache>
            </c:numRef>
          </c:val>
          <c:extLst>
            <c:ext xmlns:c16="http://schemas.microsoft.com/office/drawing/2014/chart" uri="{C3380CC4-5D6E-409C-BE32-E72D297353CC}">
              <c16:uniqueId val="{00000000-9483-4480-828E-E4724A6BDB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148.1</c:v>
                </c:pt>
                <c:pt idx="4">
                  <c:v>150.41999999999999</c:v>
                </c:pt>
              </c:numCache>
            </c:numRef>
          </c:val>
          <c:smooth val="0"/>
          <c:extLst>
            <c:ext xmlns:c16="http://schemas.microsoft.com/office/drawing/2014/chart" uri="{C3380CC4-5D6E-409C-BE32-E72D297353CC}">
              <c16:uniqueId val="{00000001-9483-4480-828E-E4724A6BDB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北名古屋市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Bb2</v>
      </c>
      <c r="X8" s="47"/>
      <c r="Y8" s="47"/>
      <c r="Z8" s="47"/>
      <c r="AA8" s="47"/>
      <c r="AB8" s="47"/>
      <c r="AC8" s="47"/>
      <c r="AD8" s="48" t="str">
        <f>データ!$M$6</f>
        <v>非設置</v>
      </c>
      <c r="AE8" s="48"/>
      <c r="AF8" s="48"/>
      <c r="AG8" s="48"/>
      <c r="AH8" s="48"/>
      <c r="AI8" s="48"/>
      <c r="AJ8" s="48"/>
      <c r="AK8" s="3"/>
      <c r="AL8" s="49">
        <f>データ!S6</f>
        <v>85673</v>
      </c>
      <c r="AM8" s="49"/>
      <c r="AN8" s="49"/>
      <c r="AO8" s="49"/>
      <c r="AP8" s="49"/>
      <c r="AQ8" s="49"/>
      <c r="AR8" s="49"/>
      <c r="AS8" s="49"/>
      <c r="AT8" s="44">
        <f>データ!T6</f>
        <v>18.37</v>
      </c>
      <c r="AU8" s="44"/>
      <c r="AV8" s="44"/>
      <c r="AW8" s="44"/>
      <c r="AX8" s="44"/>
      <c r="AY8" s="44"/>
      <c r="AZ8" s="44"/>
      <c r="BA8" s="44"/>
      <c r="BB8" s="44">
        <f>データ!U6</f>
        <v>4663.75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44.49</v>
      </c>
      <c r="Q10" s="44"/>
      <c r="R10" s="44"/>
      <c r="S10" s="44"/>
      <c r="T10" s="44"/>
      <c r="U10" s="44"/>
      <c r="V10" s="44"/>
      <c r="W10" s="44">
        <f>データ!Q6</f>
        <v>97.91</v>
      </c>
      <c r="X10" s="44"/>
      <c r="Y10" s="44"/>
      <c r="Z10" s="44"/>
      <c r="AA10" s="44"/>
      <c r="AB10" s="44"/>
      <c r="AC10" s="44"/>
      <c r="AD10" s="49">
        <f>データ!R6</f>
        <v>2160</v>
      </c>
      <c r="AE10" s="49"/>
      <c r="AF10" s="49"/>
      <c r="AG10" s="49"/>
      <c r="AH10" s="49"/>
      <c r="AI10" s="49"/>
      <c r="AJ10" s="49"/>
      <c r="AK10" s="2"/>
      <c r="AL10" s="49">
        <f>データ!V6</f>
        <v>38074</v>
      </c>
      <c r="AM10" s="49"/>
      <c r="AN10" s="49"/>
      <c r="AO10" s="49"/>
      <c r="AP10" s="49"/>
      <c r="AQ10" s="49"/>
      <c r="AR10" s="49"/>
      <c r="AS10" s="49"/>
      <c r="AT10" s="44">
        <f>データ!W6</f>
        <v>4.83</v>
      </c>
      <c r="AU10" s="44"/>
      <c r="AV10" s="44"/>
      <c r="AW10" s="44"/>
      <c r="AX10" s="44"/>
      <c r="AY10" s="44"/>
      <c r="AZ10" s="44"/>
      <c r="BA10" s="44"/>
      <c r="BB10" s="44">
        <f>データ!X6</f>
        <v>7882.82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75"/>
      <c r="BN66" s="75"/>
      <c r="BO66" s="75"/>
      <c r="BP66" s="75"/>
      <c r="BQ66" s="75"/>
      <c r="BR66" s="75"/>
      <c r="BS66" s="75"/>
      <c r="BT66" s="75"/>
      <c r="BU66" s="75"/>
      <c r="BV66" s="75"/>
      <c r="BW66" s="75"/>
      <c r="BX66" s="75"/>
      <c r="BY66" s="75"/>
      <c r="BZ66" s="7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5"/>
      <c r="BN67" s="75"/>
      <c r="BO67" s="75"/>
      <c r="BP67" s="75"/>
      <c r="BQ67" s="75"/>
      <c r="BR67" s="75"/>
      <c r="BS67" s="75"/>
      <c r="BT67" s="75"/>
      <c r="BU67" s="75"/>
      <c r="BV67" s="75"/>
      <c r="BW67" s="75"/>
      <c r="BX67" s="75"/>
      <c r="BY67" s="75"/>
      <c r="BZ67" s="7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5"/>
      <c r="BN68" s="75"/>
      <c r="BO68" s="75"/>
      <c r="BP68" s="75"/>
      <c r="BQ68" s="75"/>
      <c r="BR68" s="75"/>
      <c r="BS68" s="75"/>
      <c r="BT68" s="75"/>
      <c r="BU68" s="75"/>
      <c r="BV68" s="75"/>
      <c r="BW68" s="75"/>
      <c r="BX68" s="75"/>
      <c r="BY68" s="75"/>
      <c r="BZ68" s="7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5"/>
      <c r="BN69" s="75"/>
      <c r="BO69" s="75"/>
      <c r="BP69" s="75"/>
      <c r="BQ69" s="75"/>
      <c r="BR69" s="75"/>
      <c r="BS69" s="75"/>
      <c r="BT69" s="75"/>
      <c r="BU69" s="75"/>
      <c r="BV69" s="75"/>
      <c r="BW69" s="75"/>
      <c r="BX69" s="75"/>
      <c r="BY69" s="75"/>
      <c r="BZ69" s="7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5"/>
      <c r="BN70" s="75"/>
      <c r="BO70" s="75"/>
      <c r="BP70" s="75"/>
      <c r="BQ70" s="75"/>
      <c r="BR70" s="75"/>
      <c r="BS70" s="75"/>
      <c r="BT70" s="75"/>
      <c r="BU70" s="75"/>
      <c r="BV70" s="75"/>
      <c r="BW70" s="75"/>
      <c r="BX70" s="75"/>
      <c r="BY70" s="75"/>
      <c r="BZ70" s="7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5"/>
      <c r="BN71" s="75"/>
      <c r="BO71" s="75"/>
      <c r="BP71" s="75"/>
      <c r="BQ71" s="75"/>
      <c r="BR71" s="75"/>
      <c r="BS71" s="75"/>
      <c r="BT71" s="75"/>
      <c r="BU71" s="75"/>
      <c r="BV71" s="75"/>
      <c r="BW71" s="75"/>
      <c r="BX71" s="75"/>
      <c r="BY71" s="75"/>
      <c r="BZ71" s="7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5"/>
      <c r="BN72" s="75"/>
      <c r="BO72" s="75"/>
      <c r="BP72" s="75"/>
      <c r="BQ72" s="75"/>
      <c r="BR72" s="75"/>
      <c r="BS72" s="75"/>
      <c r="BT72" s="75"/>
      <c r="BU72" s="75"/>
      <c r="BV72" s="75"/>
      <c r="BW72" s="75"/>
      <c r="BX72" s="75"/>
      <c r="BY72" s="75"/>
      <c r="BZ72" s="7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5"/>
      <c r="BN73" s="75"/>
      <c r="BO73" s="75"/>
      <c r="BP73" s="75"/>
      <c r="BQ73" s="75"/>
      <c r="BR73" s="75"/>
      <c r="BS73" s="75"/>
      <c r="BT73" s="75"/>
      <c r="BU73" s="75"/>
      <c r="BV73" s="75"/>
      <c r="BW73" s="75"/>
      <c r="BX73" s="75"/>
      <c r="BY73" s="75"/>
      <c r="BZ73" s="7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5"/>
      <c r="BN74" s="75"/>
      <c r="BO74" s="75"/>
      <c r="BP74" s="75"/>
      <c r="BQ74" s="75"/>
      <c r="BR74" s="75"/>
      <c r="BS74" s="75"/>
      <c r="BT74" s="75"/>
      <c r="BU74" s="75"/>
      <c r="BV74" s="75"/>
      <c r="BW74" s="75"/>
      <c r="BX74" s="75"/>
      <c r="BY74" s="75"/>
      <c r="BZ74" s="7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5"/>
      <c r="BN75" s="75"/>
      <c r="BO75" s="75"/>
      <c r="BP75" s="75"/>
      <c r="BQ75" s="75"/>
      <c r="BR75" s="75"/>
      <c r="BS75" s="75"/>
      <c r="BT75" s="75"/>
      <c r="BU75" s="75"/>
      <c r="BV75" s="75"/>
      <c r="BW75" s="75"/>
      <c r="BX75" s="75"/>
      <c r="BY75" s="75"/>
      <c r="BZ75" s="7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5"/>
      <c r="BN76" s="75"/>
      <c r="BO76" s="75"/>
      <c r="BP76" s="75"/>
      <c r="BQ76" s="75"/>
      <c r="BR76" s="75"/>
      <c r="BS76" s="75"/>
      <c r="BT76" s="75"/>
      <c r="BU76" s="75"/>
      <c r="BV76" s="75"/>
      <c r="BW76" s="75"/>
      <c r="BX76" s="75"/>
      <c r="BY76" s="75"/>
      <c r="BZ76" s="7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5"/>
      <c r="BN77" s="75"/>
      <c r="BO77" s="75"/>
      <c r="BP77" s="75"/>
      <c r="BQ77" s="75"/>
      <c r="BR77" s="75"/>
      <c r="BS77" s="75"/>
      <c r="BT77" s="75"/>
      <c r="BU77" s="75"/>
      <c r="BV77" s="75"/>
      <c r="BW77" s="75"/>
      <c r="BX77" s="75"/>
      <c r="BY77" s="75"/>
      <c r="BZ77" s="7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5"/>
      <c r="BN78" s="75"/>
      <c r="BO78" s="75"/>
      <c r="BP78" s="75"/>
      <c r="BQ78" s="75"/>
      <c r="BR78" s="75"/>
      <c r="BS78" s="75"/>
      <c r="BT78" s="75"/>
      <c r="BU78" s="75"/>
      <c r="BV78" s="75"/>
      <c r="BW78" s="75"/>
      <c r="BX78" s="75"/>
      <c r="BY78" s="75"/>
      <c r="BZ78" s="76"/>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7"/>
      <c r="BM79" s="75"/>
      <c r="BN79" s="75"/>
      <c r="BO79" s="75"/>
      <c r="BP79" s="75"/>
      <c r="BQ79" s="75"/>
      <c r="BR79" s="75"/>
      <c r="BS79" s="75"/>
      <c r="BT79" s="75"/>
      <c r="BU79" s="75"/>
      <c r="BV79" s="75"/>
      <c r="BW79" s="75"/>
      <c r="BX79" s="75"/>
      <c r="BY79" s="75"/>
      <c r="BZ79" s="76"/>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7"/>
      <c r="BM80" s="75"/>
      <c r="BN80" s="75"/>
      <c r="BO80" s="75"/>
      <c r="BP80" s="75"/>
      <c r="BQ80" s="75"/>
      <c r="BR80" s="75"/>
      <c r="BS80" s="75"/>
      <c r="BT80" s="75"/>
      <c r="BU80" s="75"/>
      <c r="BV80" s="75"/>
      <c r="BW80" s="75"/>
      <c r="BX80" s="75"/>
      <c r="BY80" s="75"/>
      <c r="BZ80" s="7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5"/>
      <c r="BN81" s="75"/>
      <c r="BO81" s="75"/>
      <c r="BP81" s="75"/>
      <c r="BQ81" s="75"/>
      <c r="BR81" s="75"/>
      <c r="BS81" s="75"/>
      <c r="BT81" s="75"/>
      <c r="BU81" s="75"/>
      <c r="BV81" s="75"/>
      <c r="BW81" s="75"/>
      <c r="BX81" s="75"/>
      <c r="BY81" s="75"/>
      <c r="BZ81" s="7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Pdg4yciiO8q5uOCyzPXmmzJsCnTpquPj4vR/RCcgA0iIrX6UbfIW10k5UqwLaQCr8/OXiG5BWq/wvaDFMY/SlQ==" saltValue="WZ4Lku0KR2UY7UBZvT75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232343</v>
      </c>
      <c r="D6" s="32">
        <f t="shared" si="3"/>
        <v>47</v>
      </c>
      <c r="E6" s="32">
        <f t="shared" si="3"/>
        <v>17</v>
      </c>
      <c r="F6" s="32">
        <f t="shared" si="3"/>
        <v>1</v>
      </c>
      <c r="G6" s="32">
        <f t="shared" si="3"/>
        <v>0</v>
      </c>
      <c r="H6" s="32" t="str">
        <f t="shared" si="3"/>
        <v>愛知県　北名古屋市</v>
      </c>
      <c r="I6" s="32" t="str">
        <f t="shared" si="3"/>
        <v>法非適用</v>
      </c>
      <c r="J6" s="32" t="str">
        <f t="shared" si="3"/>
        <v>下水道事業</v>
      </c>
      <c r="K6" s="32" t="str">
        <f t="shared" si="3"/>
        <v>公共下水道</v>
      </c>
      <c r="L6" s="32" t="str">
        <f t="shared" si="3"/>
        <v>Bb2</v>
      </c>
      <c r="M6" s="32" t="str">
        <f t="shared" si="3"/>
        <v>非設置</v>
      </c>
      <c r="N6" s="33" t="str">
        <f t="shared" si="3"/>
        <v>-</v>
      </c>
      <c r="O6" s="33" t="str">
        <f t="shared" si="3"/>
        <v>該当数値なし</v>
      </c>
      <c r="P6" s="33">
        <f t="shared" si="3"/>
        <v>44.49</v>
      </c>
      <c r="Q6" s="33">
        <f t="shared" si="3"/>
        <v>97.91</v>
      </c>
      <c r="R6" s="33">
        <f t="shared" si="3"/>
        <v>2160</v>
      </c>
      <c r="S6" s="33">
        <f t="shared" si="3"/>
        <v>85673</v>
      </c>
      <c r="T6" s="33">
        <f t="shared" si="3"/>
        <v>18.37</v>
      </c>
      <c r="U6" s="33">
        <f t="shared" si="3"/>
        <v>4663.75</v>
      </c>
      <c r="V6" s="33">
        <f t="shared" si="3"/>
        <v>38074</v>
      </c>
      <c r="W6" s="33">
        <f t="shared" si="3"/>
        <v>4.83</v>
      </c>
      <c r="X6" s="33">
        <f t="shared" si="3"/>
        <v>7882.82</v>
      </c>
      <c r="Y6" s="34">
        <f>IF(Y7="",NA(),Y7)</f>
        <v>89.39</v>
      </c>
      <c r="Z6" s="34">
        <f t="shared" ref="Z6:AH6" si="4">IF(Z7="",NA(),Z7)</f>
        <v>89.04</v>
      </c>
      <c r="AA6" s="34">
        <f t="shared" si="4"/>
        <v>87.51</v>
      </c>
      <c r="AB6" s="34">
        <f t="shared" si="4"/>
        <v>89.05</v>
      </c>
      <c r="AC6" s="34">
        <f t="shared" si="4"/>
        <v>89.47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1264.5999999999999</v>
      </c>
      <c r="BG6" s="34">
        <f t="shared" ref="BG6:BO6" si="7">IF(BG7="",NA(),BG7)</f>
        <v>1122.67</v>
      </c>
      <c r="BH6" s="34">
        <f t="shared" si="7"/>
        <v>2361.1799999999998</v>
      </c>
      <c r="BI6" s="34">
        <f t="shared" si="7"/>
        <v>2224.7800000000002</v>
      </c>
      <c r="BJ6" s="34">
        <f t="shared" si="7"/>
        <v>2101.38</v>
      </c>
      <c r="BK6" s="34">
        <f t="shared" si="7"/>
        <v>1252.27</v>
      </c>
      <c r="BL6" s="34">
        <f t="shared" si="7"/>
        <v>1186.53</v>
      </c>
      <c r="BM6" s="34">
        <f t="shared" si="7"/>
        <v>1378.57</v>
      </c>
      <c r="BN6" s="34">
        <f t="shared" si="7"/>
        <v>1461.84</v>
      </c>
      <c r="BO6" s="34">
        <f t="shared" si="7"/>
        <v>1367.44</v>
      </c>
      <c r="BP6" s="33" t="str">
        <f>IF(BP7="","",IF(BP7="-","【-】","【"&amp;SUBSTITUTE(TEXT(BP7,"#,##0.00"),"-","△")&amp;"】"))</f>
        <v>【707.33】</v>
      </c>
      <c r="BQ6" s="34">
        <f>IF(BQ7="",NA(),BQ7)</f>
        <v>82.12</v>
      </c>
      <c r="BR6" s="34">
        <f t="shared" ref="BR6:BZ6" si="8">IF(BR7="",NA(),BR7)</f>
        <v>83.26</v>
      </c>
      <c r="BS6" s="34">
        <f t="shared" si="8"/>
        <v>78.650000000000006</v>
      </c>
      <c r="BT6" s="34">
        <f t="shared" si="8"/>
        <v>85.57</v>
      </c>
      <c r="BU6" s="34">
        <f t="shared" si="8"/>
        <v>83.52</v>
      </c>
      <c r="BV6" s="34">
        <f t="shared" si="8"/>
        <v>79.45</v>
      </c>
      <c r="BW6" s="34">
        <f t="shared" si="8"/>
        <v>86.66</v>
      </c>
      <c r="BX6" s="34">
        <f t="shared" si="8"/>
        <v>89.95</v>
      </c>
      <c r="BY6" s="34">
        <f t="shared" si="8"/>
        <v>91.59</v>
      </c>
      <c r="BZ6" s="34">
        <f t="shared" si="8"/>
        <v>86.04</v>
      </c>
      <c r="CA6" s="33" t="str">
        <f>IF(CA7="","",IF(CA7="-","【-】","【"&amp;SUBSTITUTE(TEXT(CA7,"#,##0.00"),"-","△")&amp;"】"))</f>
        <v>【101.26】</v>
      </c>
      <c r="CB6" s="34">
        <f>IF(CB7="",NA(),CB7)</f>
        <v>150</v>
      </c>
      <c r="CC6" s="34">
        <f t="shared" ref="CC6:CK6" si="9">IF(CC7="",NA(),CC7)</f>
        <v>150</v>
      </c>
      <c r="CD6" s="34">
        <f t="shared" si="9"/>
        <v>159.76</v>
      </c>
      <c r="CE6" s="34">
        <f t="shared" si="9"/>
        <v>145.56</v>
      </c>
      <c r="CF6" s="34">
        <f t="shared" si="9"/>
        <v>150</v>
      </c>
      <c r="CG6" s="34">
        <f t="shared" si="9"/>
        <v>162.63</v>
      </c>
      <c r="CH6" s="34">
        <f t="shared" si="9"/>
        <v>151.65</v>
      </c>
      <c r="CI6" s="34">
        <f t="shared" si="9"/>
        <v>150.88</v>
      </c>
      <c r="CJ6" s="34">
        <f t="shared" si="9"/>
        <v>148.1</v>
      </c>
      <c r="CK6" s="34">
        <f t="shared" si="9"/>
        <v>150.41999999999999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65.13</v>
      </c>
      <c r="CY6" s="34">
        <f t="shared" ref="CY6:DG6" si="11">IF(CY7="",NA(),CY7)</f>
        <v>68.150000000000006</v>
      </c>
      <c r="CZ6" s="34">
        <f t="shared" si="11"/>
        <v>69.92</v>
      </c>
      <c r="DA6" s="34">
        <f t="shared" si="11"/>
        <v>72.08</v>
      </c>
      <c r="DB6" s="34">
        <f t="shared" si="11"/>
        <v>74.260000000000005</v>
      </c>
      <c r="DC6" s="34">
        <f t="shared" si="11"/>
        <v>90.76</v>
      </c>
      <c r="DD6" s="34">
        <f t="shared" si="11"/>
        <v>91.47</v>
      </c>
      <c r="DE6" s="34">
        <f t="shared" si="11"/>
        <v>89.96</v>
      </c>
      <c r="DF6" s="34">
        <f t="shared" si="11"/>
        <v>89.15</v>
      </c>
      <c r="DG6" s="34">
        <f t="shared" si="11"/>
        <v>89.5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0.04</v>
      </c>
      <c r="EM6" s="34">
        <f t="shared" si="14"/>
        <v>0.01</v>
      </c>
      <c r="EN6" s="34">
        <f t="shared" si="14"/>
        <v>0.08</v>
      </c>
      <c r="EO6" s="33" t="str">
        <f>IF(EO7="","",IF(EO7="-","【-】","【"&amp;SUBSTITUTE(TEXT(EO7,"#,##0.00"),"-","△")&amp;"】"))</f>
        <v>【0.23】</v>
      </c>
    </row>
    <row r="7" spans="1:145" s="35" customFormat="1" x14ac:dyDescent="0.15">
      <c r="A7" s="27"/>
      <c r="B7" s="36">
        <v>2017</v>
      </c>
      <c r="C7" s="36">
        <v>232343</v>
      </c>
      <c r="D7" s="36">
        <v>47</v>
      </c>
      <c r="E7" s="36">
        <v>17</v>
      </c>
      <c r="F7" s="36">
        <v>1</v>
      </c>
      <c r="G7" s="36">
        <v>0</v>
      </c>
      <c r="H7" s="36" t="s">
        <v>109</v>
      </c>
      <c r="I7" s="36" t="s">
        <v>110</v>
      </c>
      <c r="J7" s="36" t="s">
        <v>111</v>
      </c>
      <c r="K7" s="36" t="s">
        <v>112</v>
      </c>
      <c r="L7" s="36" t="s">
        <v>113</v>
      </c>
      <c r="M7" s="36" t="s">
        <v>114</v>
      </c>
      <c r="N7" s="37" t="s">
        <v>115</v>
      </c>
      <c r="O7" s="37" t="s">
        <v>116</v>
      </c>
      <c r="P7" s="37">
        <v>44.49</v>
      </c>
      <c r="Q7" s="37">
        <v>97.91</v>
      </c>
      <c r="R7" s="37">
        <v>2160</v>
      </c>
      <c r="S7" s="37">
        <v>85673</v>
      </c>
      <c r="T7" s="37">
        <v>18.37</v>
      </c>
      <c r="U7" s="37">
        <v>4663.75</v>
      </c>
      <c r="V7" s="37">
        <v>38074</v>
      </c>
      <c r="W7" s="37">
        <v>4.83</v>
      </c>
      <c r="X7" s="37">
        <v>7882.82</v>
      </c>
      <c r="Y7" s="37">
        <v>89.39</v>
      </c>
      <c r="Z7" s="37">
        <v>89.04</v>
      </c>
      <c r="AA7" s="37">
        <v>87.51</v>
      </c>
      <c r="AB7" s="37">
        <v>89.05</v>
      </c>
      <c r="AC7" s="37">
        <v>89.47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1264.5999999999999</v>
      </c>
      <c r="BG7" s="37">
        <v>1122.67</v>
      </c>
      <c r="BH7" s="37">
        <v>2361.1799999999998</v>
      </c>
      <c r="BI7" s="37">
        <v>2224.7800000000002</v>
      </c>
      <c r="BJ7" s="37">
        <v>2101.38</v>
      </c>
      <c r="BK7" s="37">
        <v>1252.27</v>
      </c>
      <c r="BL7" s="37">
        <v>1186.53</v>
      </c>
      <c r="BM7" s="37">
        <v>1378.57</v>
      </c>
      <c r="BN7" s="37">
        <v>1461.84</v>
      </c>
      <c r="BO7" s="37">
        <v>1367.44</v>
      </c>
      <c r="BP7" s="37">
        <v>707.33</v>
      </c>
      <c r="BQ7" s="37">
        <v>82.12</v>
      </c>
      <c r="BR7" s="37">
        <v>83.26</v>
      </c>
      <c r="BS7" s="37">
        <v>78.650000000000006</v>
      </c>
      <c r="BT7" s="37">
        <v>85.57</v>
      </c>
      <c r="BU7" s="37">
        <v>83.52</v>
      </c>
      <c r="BV7" s="37">
        <v>79.45</v>
      </c>
      <c r="BW7" s="37">
        <v>86.66</v>
      </c>
      <c r="BX7" s="37">
        <v>89.95</v>
      </c>
      <c r="BY7" s="37">
        <v>91.59</v>
      </c>
      <c r="BZ7" s="37">
        <v>86.04</v>
      </c>
      <c r="CA7" s="37">
        <v>101.26</v>
      </c>
      <c r="CB7" s="37">
        <v>150</v>
      </c>
      <c r="CC7" s="37">
        <v>150</v>
      </c>
      <c r="CD7" s="37">
        <v>159.76</v>
      </c>
      <c r="CE7" s="37">
        <v>145.56</v>
      </c>
      <c r="CF7" s="37">
        <v>150</v>
      </c>
      <c r="CG7" s="37">
        <v>162.63</v>
      </c>
      <c r="CH7" s="37">
        <v>151.65</v>
      </c>
      <c r="CI7" s="37">
        <v>150.88</v>
      </c>
      <c r="CJ7" s="37">
        <v>148.1</v>
      </c>
      <c r="CK7" s="37">
        <v>150.41999999999999</v>
      </c>
      <c r="CL7" s="37">
        <v>136.38999999999999</v>
      </c>
      <c r="CM7" s="37" t="s">
        <v>115</v>
      </c>
      <c r="CN7" s="37" t="s">
        <v>115</v>
      </c>
      <c r="CO7" s="37" t="s">
        <v>115</v>
      </c>
      <c r="CP7" s="37" t="s">
        <v>115</v>
      </c>
      <c r="CQ7" s="37" t="s">
        <v>115</v>
      </c>
      <c r="CR7" s="37" t="s">
        <v>115</v>
      </c>
      <c r="CS7" s="37" t="s">
        <v>115</v>
      </c>
      <c r="CT7" s="37" t="s">
        <v>115</v>
      </c>
      <c r="CU7" s="37" t="s">
        <v>115</v>
      </c>
      <c r="CV7" s="37" t="s">
        <v>115</v>
      </c>
      <c r="CW7" s="37">
        <v>60.13</v>
      </c>
      <c r="CX7" s="37">
        <v>65.13</v>
      </c>
      <c r="CY7" s="37">
        <v>68.150000000000006</v>
      </c>
      <c r="CZ7" s="37">
        <v>69.92</v>
      </c>
      <c r="DA7" s="37">
        <v>72.08</v>
      </c>
      <c r="DB7" s="37">
        <v>74.260000000000005</v>
      </c>
      <c r="DC7" s="37">
        <v>90.76</v>
      </c>
      <c r="DD7" s="37">
        <v>91.47</v>
      </c>
      <c r="DE7" s="37">
        <v>89.96</v>
      </c>
      <c r="DF7" s="37">
        <v>89.15</v>
      </c>
      <c r="DG7" s="37">
        <v>89.5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0.04</v>
      </c>
      <c r="EM7" s="37">
        <v>0.01</v>
      </c>
      <c r="EN7" s="37">
        <v>0.08</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 和基</cp:lastModifiedBy>
  <cp:lastPrinted>2019-02-04T05:30:23Z</cp:lastPrinted>
  <dcterms:created xsi:type="dcterms:W3CDTF">2018-12-03T09:05:07Z</dcterms:created>
  <dcterms:modified xsi:type="dcterms:W3CDTF">2019-02-06T00:20:24Z</dcterms:modified>
  <cp:category/>
</cp:coreProperties>
</file>