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l8HcHxwVK+M4dA+w0KXS9Y6laiI5FYJfmLddR46iCq+srZF5rtkLeWm/iQ0JBhZED1bxM2Uymi8O1BSqHmDvg==" workbookSaltValue="+SSgehBx4lLRva27N2GRkg==" workbookSpinCount="100000" lockStructure="1"/>
  <bookViews>
    <workbookView xWindow="0" yWindow="0" windowWidth="20496" windowHeight="7536"/>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<sst xmlns="http://schemas.openxmlformats.org/spreadsheetml/2006/main" count="245" uniqueCount="126">
  <si>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</si>
  <si>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</si>
  <si>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</si>
  <si>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</si>
  <si>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</si>
  <si>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</si>
  <si>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</si>
  <si>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</si>
  <si>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</si>
  <si>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</si>
  <si>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</si>
  <si>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</si>
  <si>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</si>
  <si>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</si>
  <si>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</si>
  <si>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</si>
  <si>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</si>
  <si>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</si>
  <si>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</si>
  <si>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</si>
  <si>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</si>
  <si>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</si>
  <si>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</si>
  <si>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</si>
  <si>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</si>
  <si>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</si>
  <si>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</si>
  <si>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</si>
  <si>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</si>
  <si>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</si>
  <si>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</si>
  <si>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</si>
  <si>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</si>
  <si>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</si>
  <si>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</si>
  <si>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</si>
  <si>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</si>
  <si>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</si>
  <si>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</si>
  <si>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</si>
  <si>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</si>
  <si>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</si>
  <si>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</si>
  <si>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</si>
  <si>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</si>
  <si>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</si>
  <si>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</si>
  <si>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</si>
  <si>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</si>
  <si>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</si>
  <si>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</si>
  <si>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</si>
  <si>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</si>
  <si>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</si>
  <si>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</si>
  <si>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</si>
  <si>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</si>
  <si>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</si>
  <si>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</si>
  <si>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</si>
  <si>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</si>
  <si>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</si>
  <si>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</si>
  <si>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</si>
  <si>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</si>
  <si>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</si>
  <si>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</si>
  <si>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</si>
  <si>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</si>
  <si>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</si>
  <si>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</si>
  <si>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</si>
  <si>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</si>
  <si>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</si>
  <si>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</si>
  <si>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</si>
  <si>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</si>
  <si>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</si>
  <si>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</si>
  <si>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</si>
  <si>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</si>
  <si>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</si>
  <si>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</si>
  <si>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</si>
  <si>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</si>
  <si>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</si>
  <si>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</si>
  <si>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</si>
  <si>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</si>
  <si>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</si>
  <si>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</si>
  <si>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</si>
  <si>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</si>
  <si>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</si>
  <si>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</si>
  <si>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</si>
  <si>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</si>
  <si>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</si>
  <si>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</si>
  <si>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</si>
  <si>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</si>
  <si>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</si>
  <si>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</si>
  <si>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</si>
  <si>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</si>
  <si>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</si>
  <si>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</si>
  <si>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</si>
  <si>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</si>
  <si>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</si>
  <si>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</si>
  <si>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</si>
  <si>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</si>
  <si>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</si>
  <si>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</si>
  <si>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</si>
  <si>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</si>
  <si>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</si>
  <si>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</si>
  <si>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</si>
  <si>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</si>
  <si>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</si>
  <si>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</si>
  <si>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全国平均及び類似団体平均値より数値が上回っている。
　前年度と比べ、数値が上昇しているが、理由として一部管渠にクラックが見られることから、順次更新している。
　平成１５年度から管渠等の整備を行っており、整備から年数がたっていないことから老朽化はあまり進んでいない。定期的に検査を行い長寿命化に努める。</t>
    <rPh sb="8" eb="10">
      <t>ゼンコク</t>
    </rPh>
    <rPh sb="10" eb="12">
      <t>ヘイキン</t>
    </rPh>
    <rPh sb="12" eb="13">
      <t>オヨ</t>
    </rPh>
    <rPh sb="26" eb="28">
      <t>ウワマワ</t>
    </rPh>
    <rPh sb="42" eb="44">
      <t>スウチ</t>
    </rPh>
    <rPh sb="45" eb="47">
      <t>ジョウショウ</t>
    </rPh>
    <rPh sb="53" eb="55">
      <t>リユウ</t>
    </rPh>
    <rPh sb="88" eb="90">
      <t>ヘイセイ</t>
    </rPh>
    <rPh sb="92" eb="93">
      <t>ネン</t>
    </rPh>
    <rPh sb="93" eb="94">
      <t>ド</t>
    </rPh>
    <rPh sb="96" eb="98">
      <t>カンキョ</t>
    </rPh>
    <rPh sb="98" eb="99">
      <t>トウ</t>
    </rPh>
    <rPh sb="100" eb="102">
      <t>セイビ</t>
    </rPh>
    <rPh sb="103" eb="104">
      <t>オコナ</t>
    </rPh>
    <rPh sb="109" eb="111">
      <t>セイビ</t>
    </rPh>
    <rPh sb="113" eb="115">
      <t>ネンスウ</t>
    </rPh>
    <rPh sb="126" eb="129">
      <t>ロウキュウカ</t>
    </rPh>
    <rPh sb="133" eb="134">
      <t>スス</t>
    </rPh>
    <rPh sb="140" eb="143">
      <t>テイキテキ</t>
    </rPh>
    <rPh sb="144" eb="146">
      <t>ケンサ</t>
    </rPh>
    <rPh sb="147" eb="148">
      <t>オコナ</t>
    </rPh>
    <rPh sb="149" eb="150">
      <t>チョウ</t>
    </rPh>
    <rPh sb="150" eb="153">
      <t>ジュミョウカ</t>
    </rPh>
    <rPh sb="154" eb="155">
      <t>ツト</t>
    </rPh>
    <phoneticPr fontId="15"/>
  </si>
  <si>
    <t>①収益的収支比率
　前年度と比べ接続促進により下水道使用料は増えているが、地方債償還金の上昇により若干悪化している。
④企業債残高対事業規模比率
　全国平均及び類似団体平均値より数値が下回っている。
　前年度と比べ下水道使用料が増えたことから改善されている。
⑤経費回収率
　全国平均及び類似団体平均値より数値が上回っている。
　前年度と比べ下水道使用料が増えたことから改善されている。
⑥汚水処理原価
　全国平均及び類似団体平均値より数値が下回っている。
　前年度と比べ年間有収水量が増えたことにより水処理の効率が上がり改善されている。
⑧水洗化率
　全国平均及び類似団体平均値より数値が下回っている。
　前年度と比べ啓発活動等の接続促進を実施し水洗化人口は向上しているが、順次供用開始区域の拡大をしていることから、おおむね横ばいとなっている。
　①及び④について今後も10年概成による地方債の上昇が見込まれるが、接続促進による下水道使用料の向上により改善を図る。
　⑤⑥⑧について接続促進を実施し、下水道使用料の増収・有収水量の増加による効率化・水洗化人口の向上により改善を図る。</t>
    <rPh sb="10" eb="13">
      <t>ゼンネンド</t>
    </rPh>
    <rPh sb="14" eb="15">
      <t>クラ</t>
    </rPh>
    <rPh sb="16" eb="18">
      <t>セツゾク</t>
    </rPh>
    <rPh sb="18" eb="20">
      <t>ソクシン</t>
    </rPh>
    <rPh sb="23" eb="26">
      <t>ゲスイドウ</t>
    </rPh>
    <rPh sb="26" eb="29">
      <t>シヨウリョウ</t>
    </rPh>
    <rPh sb="30" eb="31">
      <t>フ</t>
    </rPh>
    <rPh sb="37" eb="40">
      <t>チホウサイ</t>
    </rPh>
    <rPh sb="40" eb="42">
      <t>ショウカン</t>
    </rPh>
    <rPh sb="42" eb="43">
      <t>キン</t>
    </rPh>
    <rPh sb="44" eb="46">
      <t>ジョウショウ</t>
    </rPh>
    <rPh sb="49" eb="51">
      <t>ジャッカン</t>
    </rPh>
    <rPh sb="51" eb="53">
      <t>アッカ</t>
    </rPh>
    <rPh sb="75" eb="77">
      <t>ゼンコク</t>
    </rPh>
    <rPh sb="77" eb="79">
      <t>ヘイキン</t>
    </rPh>
    <rPh sb="79" eb="80">
      <t>オヨ</t>
    </rPh>
    <rPh sb="81" eb="83">
      <t>ルイジ</t>
    </rPh>
    <rPh sb="83" eb="85">
      <t>ダンタイ</t>
    </rPh>
    <rPh sb="85" eb="87">
      <t>ヘイキン</t>
    </rPh>
    <rPh sb="87" eb="88">
      <t>チ</t>
    </rPh>
    <rPh sb="90" eb="92">
      <t>スウチ</t>
    </rPh>
    <rPh sb="93" eb="95">
      <t>シタマワ</t>
    </rPh>
    <rPh sb="102" eb="104">
      <t>ゼンネン</t>
    </rPh>
    <rPh sb="104" eb="105">
      <t>ド</t>
    </rPh>
    <rPh sb="106" eb="107">
      <t>クラ</t>
    </rPh>
    <rPh sb="108" eb="111">
      <t>ゲスイドウ</t>
    </rPh>
    <rPh sb="111" eb="114">
      <t>シヨウリョウ</t>
    </rPh>
    <rPh sb="140" eb="142">
      <t>ゼンコク</t>
    </rPh>
    <rPh sb="142" eb="144">
      <t>ヘイキン</t>
    </rPh>
    <rPh sb="144" eb="145">
      <t>オヨ</t>
    </rPh>
    <rPh sb="155" eb="157">
      <t>スウチ</t>
    </rPh>
    <rPh sb="158" eb="160">
      <t>ウワマワ</t>
    </rPh>
    <rPh sb="173" eb="176">
      <t>ゲスイドウ</t>
    </rPh>
    <rPh sb="176" eb="179">
      <t>シヨウリョウ</t>
    </rPh>
    <rPh sb="187" eb="189">
      <t>カイゼン</t>
    </rPh>
    <rPh sb="206" eb="208">
      <t>ゼンコク</t>
    </rPh>
    <rPh sb="208" eb="210">
      <t>ヘイキン</t>
    </rPh>
    <rPh sb="210" eb="211">
      <t>オヨ</t>
    </rPh>
    <rPh sb="239" eb="241">
      <t>ネンカン</t>
    </rPh>
    <rPh sb="241" eb="243">
      <t>ユウシュウ</t>
    </rPh>
    <rPh sb="243" eb="245">
      <t>スイリョウ</t>
    </rPh>
    <rPh sb="246" eb="247">
      <t>フ</t>
    </rPh>
    <rPh sb="254" eb="255">
      <t>ミズ</t>
    </rPh>
    <rPh sb="255" eb="257">
      <t>ショリ</t>
    </rPh>
    <rPh sb="264" eb="266">
      <t>カイゼン</t>
    </rPh>
    <rPh sb="328" eb="331">
      <t>スイセンカ</t>
    </rPh>
    <rPh sb="331" eb="333">
      <t>ジンコウ</t>
    </rPh>
    <rPh sb="381" eb="382">
      <t>オヨ</t>
    </rPh>
    <rPh sb="388" eb="390">
      <t>コンゴ</t>
    </rPh>
    <rPh sb="393" eb="394">
      <t>ネン</t>
    </rPh>
    <rPh sb="394" eb="396">
      <t>ガイセイ</t>
    </rPh>
    <rPh sb="399" eb="402">
      <t>チホウサイ</t>
    </rPh>
    <rPh sb="403" eb="405">
      <t>ジョウショウ</t>
    </rPh>
    <rPh sb="406" eb="408">
      <t>ミコ</t>
    </rPh>
    <rPh sb="413" eb="415">
      <t>セツゾク</t>
    </rPh>
    <rPh sb="415" eb="417">
      <t>ソクシン</t>
    </rPh>
    <rPh sb="420" eb="423">
      <t>ゲスイドウ</t>
    </rPh>
    <rPh sb="423" eb="426">
      <t>シヨウリョウ</t>
    </rPh>
    <rPh sb="427" eb="429">
      <t>コウジョウ</t>
    </rPh>
    <rPh sb="432" eb="434">
      <t>カイゼン</t>
    </rPh>
    <rPh sb="435" eb="436">
      <t>ハカ</t>
    </rPh>
    <rPh sb="447" eb="449">
      <t>セツゾク</t>
    </rPh>
    <rPh sb="449" eb="451">
      <t>ソクシン</t>
    </rPh>
    <rPh sb="452" eb="454">
      <t>ジッシ</t>
    </rPh>
    <rPh sb="456" eb="459">
      <t>ゲスイドウ</t>
    </rPh>
    <rPh sb="459" eb="462">
      <t>シヨウリョウ</t>
    </rPh>
    <rPh sb="463" eb="465">
      <t>ゾウシュウ</t>
    </rPh>
    <rPh sb="466" eb="468">
      <t>ユウシュウ</t>
    </rPh>
    <rPh sb="468" eb="470">
      <t>スイリョウ</t>
    </rPh>
    <rPh sb="471" eb="473">
      <t>ゾウカ</t>
    </rPh>
    <rPh sb="476" eb="479">
      <t>コウリツカ</t>
    </rPh>
    <rPh sb="480" eb="483">
      <t>スイセンカ</t>
    </rPh>
    <rPh sb="483" eb="485">
      <t>ジンコウ</t>
    </rPh>
    <rPh sb="486" eb="488">
      <t>コウジョウ</t>
    </rPh>
    <rPh sb="491" eb="493">
      <t>カイゼン</t>
    </rPh>
    <rPh sb="494" eb="495">
      <t>ハカ</t>
    </rPh>
    <phoneticPr fontId="15"/>
  </si>
  <si>
    <t>　平成22年３月末の供用開始から８年を経過しているが、平成37年度までの概成に向けて現在も供用区域の拡大を行っている。
　経営の健全化・効率化の改善方針として、平成28年度に経営戦略を策定し、平成30年度から特定環境保全公共下水道事業を公共下水道事業に統合、平成32年4月1日に公営企業法一部適用を予定し、平成32年度に経営戦略の見直し予定など、経費の節減に努めている。新規起債の発行による数値の低下に注意が必要であるが、接続促進を進め接続数と有収水量を伸ばすことにより各数値の改善を行っていく。</t>
    <rPh sb="104" eb="106">
      <t>トクテイ</t>
    </rPh>
    <rPh sb="106" eb="108">
      <t>カンキョウ</t>
    </rPh>
    <rPh sb="108" eb="110">
      <t>ホゼン</t>
    </rPh>
    <rPh sb="110" eb="112">
      <t>コウキョウ</t>
    </rPh>
    <rPh sb="112" eb="115">
      <t>ゲスイドウ</t>
    </rPh>
    <rPh sb="115" eb="117">
      <t>ジギョウ</t>
    </rPh>
    <rPh sb="149" eb="151">
      <t>ヨテイ</t>
    </rPh>
    <rPh sb="153" eb="155">
      <t>ヘイセイ</t>
    </rPh>
    <rPh sb="157" eb="159">
      <t>ネンド</t>
    </rPh>
    <rPh sb="160" eb="162">
      <t>ケイエイ</t>
    </rPh>
    <rPh sb="162" eb="164">
      <t>センリャク</t>
    </rPh>
    <rPh sb="165" eb="167">
      <t>ミナオ</t>
    </rPh>
    <rPh sb="168" eb="170">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</si>
</sst>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7" xfId="2" applyFont="1" applyBorder="1" applyAlignment="1" applyProtection="1">
      <alignment horizontal="left" vertical="top" wrapText="1"/>
      <protection locked="0"/>
    </xf>
    <xf numFmtId="0" fontId="13" fillId="0" borderId="8"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0.15</c:v>
                </c:pt>
                <c:pt idx="4" formatCode="#,##0.00;&quot;△&quot;#,##0.00;&quot;-&quot;">
                  <c:v>1.1100000000000001</c:v>
                </c:pt>
              </c:numCache>
            </c:numRef>
          </c:val>
          <c:extLst xmlns:c16r2="http://schemas.microsoft.com/office/drawing/2015/06/chart">
            <c:ext xmlns:c16="http://schemas.microsoft.com/office/drawing/2014/chart" uri="{C3380CC4-5D6E-409C-BE32-E72D297353CC}">
              <c16:uniqueId val="{00000000-4278-44EE-AFA3-6D0BAE39E615}"/>
            </c:ext>
          </c:extLst>
        </c:ser>
        <c:dLbls>
          <c:showLegendKey val="0"/>
          <c:showVal val="0"/>
          <c:showCatName val="0"/>
          <c:showSerName val="0"/>
          <c:showPercent val="0"/>
          <c:showBubbleSize val="0"/>
        </c:dLbls>
        <c:gapWidth val="150"/>
        <c:axId val="93985408"/>
        <c:axId val="939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4278-44EE-AFA3-6D0BAE39E615}"/>
            </c:ext>
          </c:extLst>
        </c:ser>
        <c:dLbls>
          <c:showLegendKey val="0"/>
          <c:showVal val="0"/>
          <c:showCatName val="0"/>
          <c:showSerName val="0"/>
          <c:showPercent val="0"/>
          <c:showBubbleSize val="0"/>
        </c:dLbls>
        <c:marker val="1"/>
        <c:smooth val="0"/>
        <c:axId val="93985408"/>
        <c:axId val="93987584"/>
      </c:lineChart>
      <c:dateAx>
        <c:axId val="93985408"/>
        <c:scaling>
          <c:orientation val="minMax"/>
        </c:scaling>
        <c:delete val="1"/>
        <c:axPos val="b"/>
        <c:numFmt formatCode="ge" sourceLinked="1"/>
        <c:majorTickMark val="none"/>
        <c:minorTickMark val="none"/>
        <c:tickLblPos val="none"/>
        <c:crossAx val="93987584"/>
        <c:crosses val="autoZero"/>
        <c:auto val="1"/>
        <c:lblOffset val="100"/>
        <c:baseTimeUnit val="years"/>
      </c:dateAx>
      <c:valAx>
        <c:axId val="939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70-4121-A5F1-A8CA4A25B0C3}"/>
            </c:ext>
          </c:extLst>
        </c:ser>
        <c:dLbls>
          <c:showLegendKey val="0"/>
          <c:showVal val="0"/>
          <c:showCatName val="0"/>
          <c:showSerName val="0"/>
          <c:showPercent val="0"/>
          <c:showBubbleSize val="0"/>
        </c:dLbls>
        <c:gapWidth val="150"/>
        <c:axId val="97040640"/>
        <c:axId val="970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1A70-4121-A5F1-A8CA4A25B0C3}"/>
            </c:ext>
          </c:extLst>
        </c:ser>
        <c:dLbls>
          <c:showLegendKey val="0"/>
          <c:showVal val="0"/>
          <c:showCatName val="0"/>
          <c:showSerName val="0"/>
          <c:showPercent val="0"/>
          <c:showBubbleSize val="0"/>
        </c:dLbls>
        <c:marker val="1"/>
        <c:smooth val="0"/>
        <c:axId val="97040640"/>
        <c:axId val="97042816"/>
      </c:lineChart>
      <c:dateAx>
        <c:axId val="97040640"/>
        <c:scaling>
          <c:orientation val="minMax"/>
        </c:scaling>
        <c:delete val="1"/>
        <c:axPos val="b"/>
        <c:numFmt formatCode="ge" sourceLinked="1"/>
        <c:majorTickMark val="none"/>
        <c:minorTickMark val="none"/>
        <c:tickLblPos val="none"/>
        <c:crossAx val="97042816"/>
        <c:crosses val="autoZero"/>
        <c:auto val="1"/>
        <c:lblOffset val="100"/>
        <c:baseTimeUnit val="years"/>
      </c:dateAx>
      <c:valAx>
        <c:axId val="970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32.380000000000003</c:v>
                </c:pt>
                <c:pt idx="1">
                  <c:v>43.15</c:v>
                </c:pt>
                <c:pt idx="2">
                  <c:v>38.479999999999997</c:v>
                </c:pt>
                <c:pt idx="3">
                  <c:v>39.22</c:v>
                </c:pt>
                <c:pt idx="4">
                  <c:v>36.64</c:v>
                </c:pt>
              </c:numCache>
            </c:numRef>
          </c:val>
          <c:extLst xmlns:c16r2="http://schemas.microsoft.com/office/drawing/2015/06/chart">
            <c:ext xmlns:c16="http://schemas.microsoft.com/office/drawing/2014/chart" uri="{C3380CC4-5D6E-409C-BE32-E72D297353CC}">
              <c16:uniqueId val="{00000000-AD44-43E9-8A3E-660FDF79003D}"/>
            </c:ext>
          </c:extLst>
        </c:ser>
        <c:dLbls>
          <c:showLegendKey val="0"/>
          <c:showVal val="0"/>
          <c:showCatName val="0"/>
          <c:showSerName val="0"/>
          <c:showPercent val="0"/>
          <c:showBubbleSize val="0"/>
        </c:dLbls>
        <c:gapWidth val="150"/>
        <c:axId val="97106560"/>
        <c:axId val="971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AD44-43E9-8A3E-660FDF79003D}"/>
            </c:ext>
          </c:extLst>
        </c:ser>
        <c:dLbls>
          <c:showLegendKey val="0"/>
          <c:showVal val="0"/>
          <c:showCatName val="0"/>
          <c:showSerName val="0"/>
          <c:showPercent val="0"/>
          <c:showBubbleSize val="0"/>
        </c:dLbls>
        <c:marker val="1"/>
        <c:smooth val="0"/>
        <c:axId val="97106560"/>
        <c:axId val="97108736"/>
      </c:lineChart>
      <c:dateAx>
        <c:axId val="97106560"/>
        <c:scaling>
          <c:orientation val="minMax"/>
        </c:scaling>
        <c:delete val="1"/>
        <c:axPos val="b"/>
        <c:numFmt formatCode="ge" sourceLinked="1"/>
        <c:majorTickMark val="none"/>
        <c:minorTickMark val="none"/>
        <c:tickLblPos val="none"/>
        <c:crossAx val="97108736"/>
        <c:crosses val="autoZero"/>
        <c:auto val="1"/>
        <c:lblOffset val="100"/>
        <c:baseTimeUnit val="years"/>
      </c:dateAx>
      <c:valAx>
        <c:axId val="971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61.03</c:v>
                </c:pt>
                <c:pt idx="1">
                  <c:v>54.72</c:v>
                </c:pt>
                <c:pt idx="2">
                  <c:v>100</c:v>
                </c:pt>
                <c:pt idx="3">
                  <c:v>100</c:v>
                </c:pt>
                <c:pt idx="4">
                  <c:v>98.11</c:v>
                </c:pt>
              </c:numCache>
            </c:numRef>
          </c:val>
          <c:extLst xmlns:c16r2="http://schemas.microsoft.com/office/drawing/2015/06/chart">
            <c:ext xmlns:c16="http://schemas.microsoft.com/office/drawing/2014/chart" uri="{C3380CC4-5D6E-409C-BE32-E72D297353CC}">
              <c16:uniqueId val="{00000000-4E96-4216-94D9-9AD36EE9B22F}"/>
            </c:ext>
          </c:extLst>
        </c:ser>
        <c:dLbls>
          <c:showLegendKey val="0"/>
          <c:showVal val="0"/>
          <c:showCatName val="0"/>
          <c:showSerName val="0"/>
          <c:showPercent val="0"/>
          <c:showBubbleSize val="0"/>
        </c:dLbls>
        <c:gapWidth val="150"/>
        <c:axId val="94030848"/>
        <c:axId val="940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96-4216-94D9-9AD36EE9B22F}"/>
            </c:ext>
          </c:extLst>
        </c:ser>
        <c:dLbls>
          <c:showLegendKey val="0"/>
          <c:showVal val="0"/>
          <c:showCatName val="0"/>
          <c:showSerName val="0"/>
          <c:showPercent val="0"/>
          <c:showBubbleSize val="0"/>
        </c:dLbls>
        <c:marker val="1"/>
        <c:smooth val="0"/>
        <c:axId val="94030848"/>
        <c:axId val="94037120"/>
      </c:lineChart>
      <c:dateAx>
        <c:axId val="94030848"/>
        <c:scaling>
          <c:orientation val="minMax"/>
        </c:scaling>
        <c:delete val="1"/>
        <c:axPos val="b"/>
        <c:numFmt formatCode="ge" sourceLinked="1"/>
        <c:majorTickMark val="none"/>
        <c:minorTickMark val="none"/>
        <c:tickLblPos val="none"/>
        <c:crossAx val="94037120"/>
        <c:crosses val="autoZero"/>
        <c:auto val="1"/>
        <c:lblOffset val="100"/>
        <c:baseTimeUnit val="years"/>
      </c:dateAx>
      <c:valAx>
        <c:axId val="940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ED-4C67-8EBD-6B4D445AFBFE}"/>
            </c:ext>
          </c:extLst>
        </c:ser>
        <c:dLbls>
          <c:showLegendKey val="0"/>
          <c:showVal val="0"/>
          <c:showCatName val="0"/>
          <c:showSerName val="0"/>
          <c:showPercent val="0"/>
          <c:showBubbleSize val="0"/>
        </c:dLbls>
        <c:gapWidth val="150"/>
        <c:axId val="96185728"/>
        <c:axId val="961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ED-4C67-8EBD-6B4D445AFBFE}"/>
            </c:ext>
          </c:extLst>
        </c:ser>
        <c:dLbls>
          <c:showLegendKey val="0"/>
          <c:showVal val="0"/>
          <c:showCatName val="0"/>
          <c:showSerName val="0"/>
          <c:showPercent val="0"/>
          <c:showBubbleSize val="0"/>
        </c:dLbls>
        <c:marker val="1"/>
        <c:smooth val="0"/>
        <c:axId val="96185728"/>
        <c:axId val="96187904"/>
      </c:lineChart>
      <c:dateAx>
        <c:axId val="96185728"/>
        <c:scaling>
          <c:orientation val="minMax"/>
        </c:scaling>
        <c:delete val="1"/>
        <c:axPos val="b"/>
        <c:numFmt formatCode="ge" sourceLinked="1"/>
        <c:majorTickMark val="none"/>
        <c:minorTickMark val="none"/>
        <c:tickLblPos val="none"/>
        <c:crossAx val="96187904"/>
        <c:crosses val="autoZero"/>
        <c:auto val="1"/>
        <c:lblOffset val="100"/>
        <c:baseTimeUnit val="years"/>
      </c:dateAx>
      <c:valAx>
        <c:axId val="961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0D-4C00-A57D-FBC47C516C8A}"/>
            </c:ext>
          </c:extLst>
        </c:ser>
        <c:dLbls>
          <c:showLegendKey val="0"/>
          <c:showVal val="0"/>
          <c:showCatName val="0"/>
          <c:showSerName val="0"/>
          <c:showPercent val="0"/>
          <c:showBubbleSize val="0"/>
        </c:dLbls>
        <c:gapWidth val="150"/>
        <c:axId val="96814592"/>
        <c:axId val="968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0D-4C00-A57D-FBC47C516C8A}"/>
            </c:ext>
          </c:extLst>
        </c:ser>
        <c:dLbls>
          <c:showLegendKey val="0"/>
          <c:showVal val="0"/>
          <c:showCatName val="0"/>
          <c:showSerName val="0"/>
          <c:showPercent val="0"/>
          <c:showBubbleSize val="0"/>
        </c:dLbls>
        <c:marker val="1"/>
        <c:smooth val="0"/>
        <c:axId val="96814592"/>
        <c:axId val="96816512"/>
      </c:lineChart>
      <c:dateAx>
        <c:axId val="96814592"/>
        <c:scaling>
          <c:orientation val="minMax"/>
        </c:scaling>
        <c:delete val="1"/>
        <c:axPos val="b"/>
        <c:numFmt formatCode="ge" sourceLinked="1"/>
        <c:majorTickMark val="none"/>
        <c:minorTickMark val="none"/>
        <c:tickLblPos val="none"/>
        <c:crossAx val="96816512"/>
        <c:crosses val="autoZero"/>
        <c:auto val="1"/>
        <c:lblOffset val="100"/>
        <c:baseTimeUnit val="years"/>
      </c:dateAx>
      <c:valAx>
        <c:axId val="968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A9-449E-8EB1-9E83114227DD}"/>
            </c:ext>
          </c:extLst>
        </c:ser>
        <c:dLbls>
          <c:showLegendKey val="0"/>
          <c:showVal val="0"/>
          <c:showCatName val="0"/>
          <c:showSerName val="0"/>
          <c:showPercent val="0"/>
          <c:showBubbleSize val="0"/>
        </c:dLbls>
        <c:gapWidth val="150"/>
        <c:axId val="96860800"/>
        <c:axId val="968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A9-449E-8EB1-9E83114227DD}"/>
            </c:ext>
          </c:extLst>
        </c:ser>
        <c:dLbls>
          <c:showLegendKey val="0"/>
          <c:showVal val="0"/>
          <c:showCatName val="0"/>
          <c:showSerName val="0"/>
          <c:showPercent val="0"/>
          <c:showBubbleSize val="0"/>
        </c:dLbls>
        <c:marker val="1"/>
        <c:smooth val="0"/>
        <c:axId val="96860800"/>
        <c:axId val="96875264"/>
      </c:lineChart>
      <c:dateAx>
        <c:axId val="96860800"/>
        <c:scaling>
          <c:orientation val="minMax"/>
        </c:scaling>
        <c:delete val="1"/>
        <c:axPos val="b"/>
        <c:numFmt formatCode="ge" sourceLinked="1"/>
        <c:majorTickMark val="none"/>
        <c:minorTickMark val="none"/>
        <c:tickLblPos val="none"/>
        <c:crossAx val="96875264"/>
        <c:crosses val="autoZero"/>
        <c:auto val="1"/>
        <c:lblOffset val="100"/>
        <c:baseTimeUnit val="years"/>
      </c:dateAx>
      <c:valAx>
        <c:axId val="968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DD-4474-A6FB-D094D6319850}"/>
            </c:ext>
          </c:extLst>
        </c:ser>
        <c:dLbls>
          <c:showLegendKey val="0"/>
          <c:showVal val="0"/>
          <c:showCatName val="0"/>
          <c:showSerName val="0"/>
          <c:showPercent val="0"/>
          <c:showBubbleSize val="0"/>
        </c:dLbls>
        <c:gapWidth val="150"/>
        <c:axId val="96889856"/>
        <c:axId val="969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DD-4474-A6FB-D094D6319850}"/>
            </c:ext>
          </c:extLst>
        </c:ser>
        <c:dLbls>
          <c:showLegendKey val="0"/>
          <c:showVal val="0"/>
          <c:showCatName val="0"/>
          <c:showSerName val="0"/>
          <c:showPercent val="0"/>
          <c:showBubbleSize val="0"/>
        </c:dLbls>
        <c:marker val="1"/>
        <c:smooth val="0"/>
        <c:axId val="96889856"/>
        <c:axId val="96900224"/>
      </c:lineChart>
      <c:dateAx>
        <c:axId val="96889856"/>
        <c:scaling>
          <c:orientation val="minMax"/>
        </c:scaling>
        <c:delete val="1"/>
        <c:axPos val="b"/>
        <c:numFmt formatCode="ge" sourceLinked="1"/>
        <c:majorTickMark val="none"/>
        <c:minorTickMark val="none"/>
        <c:tickLblPos val="none"/>
        <c:crossAx val="96900224"/>
        <c:crosses val="autoZero"/>
        <c:auto val="1"/>
        <c:lblOffset val="100"/>
        <c:baseTimeUnit val="years"/>
      </c:dateAx>
      <c:valAx>
        <c:axId val="969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11029.69</c:v>
                </c:pt>
                <c:pt idx="1">
                  <c:v>9616.7099999999991</c:v>
                </c:pt>
                <c:pt idx="2">
                  <c:v>2244.7600000000002</c:v>
                </c:pt>
                <c:pt idx="3">
                  <c:v>2376.5300000000002</c:v>
                </c:pt>
                <c:pt idx="4">
                  <c:v>398.56</c:v>
                </c:pt>
              </c:numCache>
            </c:numRef>
          </c:val>
          <c:extLst xmlns:c16r2="http://schemas.microsoft.com/office/drawing/2015/06/chart">
            <c:ext xmlns:c16="http://schemas.microsoft.com/office/drawing/2014/chart" uri="{C3380CC4-5D6E-409C-BE32-E72D297353CC}">
              <c16:uniqueId val="{00000000-FBAD-458A-ABDB-3D13A5B22667}"/>
            </c:ext>
          </c:extLst>
        </c:ser>
        <c:dLbls>
          <c:showLegendKey val="0"/>
          <c:showVal val="0"/>
          <c:showCatName val="0"/>
          <c:showSerName val="0"/>
          <c:showPercent val="0"/>
          <c:showBubbleSize val="0"/>
        </c:dLbls>
        <c:gapWidth val="150"/>
        <c:axId val="97471872"/>
        <c:axId val="9747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FBAD-458A-ABDB-3D13A5B22667}"/>
            </c:ext>
          </c:extLst>
        </c:ser>
        <c:dLbls>
          <c:showLegendKey val="0"/>
          <c:showVal val="0"/>
          <c:showCatName val="0"/>
          <c:showSerName val="0"/>
          <c:showPercent val="0"/>
          <c:showBubbleSize val="0"/>
        </c:dLbls>
        <c:marker val="1"/>
        <c:smooth val="0"/>
        <c:axId val="97471872"/>
        <c:axId val="97478144"/>
      </c:lineChart>
      <c:dateAx>
        <c:axId val="97471872"/>
        <c:scaling>
          <c:orientation val="minMax"/>
        </c:scaling>
        <c:delete val="1"/>
        <c:axPos val="b"/>
        <c:numFmt formatCode="ge" sourceLinked="1"/>
        <c:majorTickMark val="none"/>
        <c:minorTickMark val="none"/>
        <c:tickLblPos val="none"/>
        <c:crossAx val="97478144"/>
        <c:crosses val="autoZero"/>
        <c:auto val="1"/>
        <c:lblOffset val="100"/>
        <c:baseTimeUnit val="years"/>
      </c:dateAx>
      <c:valAx>
        <c:axId val="974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17.88</c:v>
                </c:pt>
                <c:pt idx="1">
                  <c:v>22.06</c:v>
                </c:pt>
                <c:pt idx="2">
                  <c:v>100</c:v>
                </c:pt>
                <c:pt idx="3">
                  <c:v>87.13</c:v>
                </c:pt>
                <c:pt idx="4">
                  <c:v>100</c:v>
                </c:pt>
              </c:numCache>
            </c:numRef>
          </c:val>
          <c:extLst xmlns:c16r2="http://schemas.microsoft.com/office/drawing/2015/06/chart">
            <c:ext xmlns:c16="http://schemas.microsoft.com/office/drawing/2014/chart" uri="{C3380CC4-5D6E-409C-BE32-E72D297353CC}">
              <c16:uniqueId val="{00000000-A436-47D3-B570-28933C44F6BA}"/>
            </c:ext>
          </c:extLst>
        </c:ser>
        <c:dLbls>
          <c:showLegendKey val="0"/>
          <c:showVal val="0"/>
          <c:showCatName val="0"/>
          <c:showSerName val="0"/>
          <c:showPercent val="0"/>
          <c:showBubbleSize val="0"/>
        </c:dLbls>
        <c:gapWidth val="150"/>
        <c:axId val="97503488"/>
        <c:axId val="975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A436-47D3-B570-28933C44F6BA}"/>
            </c:ext>
          </c:extLst>
        </c:ser>
        <c:dLbls>
          <c:showLegendKey val="0"/>
          <c:showVal val="0"/>
          <c:showCatName val="0"/>
          <c:showSerName val="0"/>
          <c:showPercent val="0"/>
          <c:showBubbleSize val="0"/>
        </c:dLbls>
        <c:marker val="1"/>
        <c:smooth val="0"/>
        <c:axId val="97503488"/>
        <c:axId val="97509760"/>
      </c:lineChart>
      <c:dateAx>
        <c:axId val="97503488"/>
        <c:scaling>
          <c:orientation val="minMax"/>
        </c:scaling>
        <c:delete val="1"/>
        <c:axPos val="b"/>
        <c:numFmt formatCode="ge" sourceLinked="1"/>
        <c:majorTickMark val="none"/>
        <c:minorTickMark val="none"/>
        <c:tickLblPos val="none"/>
        <c:crossAx val="97509760"/>
        <c:crosses val="autoZero"/>
        <c:auto val="1"/>
        <c:lblOffset val="100"/>
        <c:baseTimeUnit val="years"/>
      </c:dateAx>
      <c:valAx>
        <c:axId val="975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818.7</c:v>
                </c:pt>
                <c:pt idx="1">
                  <c:v>765.86</c:v>
                </c:pt>
                <c:pt idx="2">
                  <c:v>168.82</c:v>
                </c:pt>
                <c:pt idx="3">
                  <c:v>194.41</c:v>
                </c:pt>
                <c:pt idx="4">
                  <c:v>174.16</c:v>
                </c:pt>
              </c:numCache>
            </c:numRef>
          </c:val>
          <c:extLst xmlns:c16r2="http://schemas.microsoft.com/office/drawing/2015/06/chart">
            <c:ext xmlns:c16="http://schemas.microsoft.com/office/drawing/2014/chart" uri="{C3380CC4-5D6E-409C-BE32-E72D297353CC}">
              <c16:uniqueId val="{00000000-5CF9-4350-AF29-9EFAC2C3FCB3}"/>
            </c:ext>
          </c:extLst>
        </c:ser>
        <c:dLbls>
          <c:showLegendKey val="0"/>
          <c:showVal val="0"/>
          <c:showCatName val="0"/>
          <c:showSerName val="0"/>
          <c:showPercent val="0"/>
          <c:showBubbleSize val="0"/>
        </c:dLbls>
        <c:gapWidth val="150"/>
        <c:axId val="97003776"/>
        <c:axId val="970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5CF9-4350-AF29-9EFAC2C3FCB3}"/>
            </c:ext>
          </c:extLst>
        </c:ser>
        <c:dLbls>
          <c:showLegendKey val="0"/>
          <c:showVal val="0"/>
          <c:showCatName val="0"/>
          <c:showSerName val="0"/>
          <c:showPercent val="0"/>
          <c:showBubbleSize val="0"/>
        </c:dLbls>
        <c:marker val="1"/>
        <c:smooth val="0"/>
        <c:axId val="97003776"/>
        <c:axId val="97026432"/>
      </c:lineChart>
      <c:dateAx>
        <c:axId val="97003776"/>
        <c:scaling>
          <c:orientation val="minMax"/>
        </c:scaling>
        <c:delete val="1"/>
        <c:axPos val="b"/>
        <c:numFmt formatCode="ge" sourceLinked="1"/>
        <c:majorTickMark val="none"/>
        <c:minorTickMark val="none"/>
        <c:tickLblPos val="none"/>
        <c:crossAx val="97026432"/>
        <c:crosses val="autoZero"/>
        <c:auto val="1"/>
        <c:lblOffset val="100"/>
        <c:baseTimeUnit val="years"/>
      </c:dateAx>
      <c:valAx>
        <c:axId val="970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弥富市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44433</v>
      </c>
      <c r="AM8" s="49"/>
      <c r="AN8" s="49"/>
      <c r="AO8" s="49"/>
      <c r="AP8" s="49"/>
      <c r="AQ8" s="49"/>
      <c r="AR8" s="49"/>
      <c r="AS8" s="49"/>
      <c r="AT8" s="44">
        <f>データ!T6</f>
        <v>49</v>
      </c>
      <c r="AU8" s="44"/>
      <c r="AV8" s="44"/>
      <c r="AW8" s="44"/>
      <c r="AX8" s="44"/>
      <c r="AY8" s="44"/>
      <c r="AZ8" s="44"/>
      <c r="BA8" s="44"/>
      <c r="BB8" s="44">
        <f>データ!U6</f>
        <v>906.8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5.92</v>
      </c>
      <c r="Q10" s="44"/>
      <c r="R10" s="44"/>
      <c r="S10" s="44"/>
      <c r="T10" s="44"/>
      <c r="U10" s="44"/>
      <c r="V10" s="44"/>
      <c r="W10" s="44">
        <f>データ!Q6</f>
        <v>93.93</v>
      </c>
      <c r="X10" s="44"/>
      <c r="Y10" s="44"/>
      <c r="Z10" s="44"/>
      <c r="AA10" s="44"/>
      <c r="AB10" s="44"/>
      <c r="AC10" s="44"/>
      <c r="AD10" s="49">
        <f>データ!R6</f>
        <v>3240</v>
      </c>
      <c r="AE10" s="49"/>
      <c r="AF10" s="49"/>
      <c r="AG10" s="49"/>
      <c r="AH10" s="49"/>
      <c r="AI10" s="49"/>
      <c r="AJ10" s="49"/>
      <c r="AK10" s="2"/>
      <c r="AL10" s="49">
        <f>データ!V6</f>
        <v>2623</v>
      </c>
      <c r="AM10" s="49"/>
      <c r="AN10" s="49"/>
      <c r="AO10" s="49"/>
      <c r="AP10" s="49"/>
      <c r="AQ10" s="49"/>
      <c r="AR10" s="49"/>
      <c r="AS10" s="49"/>
      <c r="AT10" s="44">
        <f>データ!W6</f>
        <v>0.67</v>
      </c>
      <c r="AU10" s="44"/>
      <c r="AV10" s="44"/>
      <c r="AW10" s="44"/>
      <c r="AX10" s="44"/>
      <c r="AY10" s="44"/>
      <c r="AZ10" s="44"/>
      <c r="BA10" s="44"/>
      <c r="BB10" s="44">
        <f>データ!X6</f>
        <v>3914.93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qPhfFWFTfqh+RImCYOP13Jqqd0sp8lxEBmhZnC1Zl4R5dVvsAhH4n6VvOCB2n7h/jZYNWJcCWVyBOEQgwmR+cQ==" saltValue="QExEe96pieQs8NsnJeUj5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cols>
    <col min="2" max="144" width="11.8867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232351</v>
      </c>
      <c r="D6" s="32">
        <f t="shared" si="3"/>
        <v>47</v>
      </c>
      <c r="E6" s="32">
        <f t="shared" si="3"/>
        <v>17</v>
      </c>
      <c r="F6" s="32">
        <f t="shared" si="3"/>
        <v>4</v>
      </c>
      <c r="G6" s="32">
        <f t="shared" si="3"/>
        <v>0</v>
      </c>
      <c r="H6" s="32" t="str">
        <f t="shared" si="3"/>
        <v>愛知県　弥富市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5.92</v>
      </c>
      <c r="Q6" s="33">
        <f t="shared" si="3"/>
        <v>93.93</v>
      </c>
      <c r="R6" s="33">
        <f t="shared" si="3"/>
        <v>3240</v>
      </c>
      <c r="S6" s="33">
        <f t="shared" si="3"/>
        <v>44433</v>
      </c>
      <c r="T6" s="33">
        <f t="shared" si="3"/>
        <v>49</v>
      </c>
      <c r="U6" s="33">
        <f t="shared" si="3"/>
        <v>906.8</v>
      </c>
      <c r="V6" s="33">
        <f t="shared" si="3"/>
        <v>2623</v>
      </c>
      <c r="W6" s="33">
        <f t="shared" si="3"/>
        <v>0.67</v>
      </c>
      <c r="X6" s="33">
        <f t="shared" si="3"/>
        <v>3914.93</v>
      </c>
      <c r="Y6" s="34">
        <f>IF(Y7="",NA(),Y7)</f>
        <v>61.03</v>
      </c>
      <c r="Z6" s="34">
        <f t="shared" ref="Z6:AH6" si="4">IF(Z7="",NA(),Z7)</f>
        <v>54.72</v>
      </c>
      <c r="AA6" s="34">
        <f t="shared" si="4"/>
        <v>100</v>
      </c>
      <c r="AB6" s="34">
        <f t="shared" si="4"/>
        <v>100</v>
      </c>
      <c r="AC6" s="34">
        <f t="shared" si="4"/>
        <v>98.11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11029.69</v>
      </c>
      <c r="BG6" s="34">
        <f t="shared" ref="BG6:BO6" si="7">IF(BG7="",NA(),BG7)</f>
        <v>9616.7099999999991</v>
      </c>
      <c r="BH6" s="34">
        <f t="shared" si="7"/>
        <v>2244.7600000000002</v>
      </c>
      <c r="BI6" s="34">
        <f t="shared" si="7"/>
        <v>2376.5300000000002</v>
      </c>
      <c r="BJ6" s="34">
        <f t="shared" si="7"/>
        <v>398.56</v>
      </c>
      <c r="BK6" s="34">
        <f t="shared" si="7"/>
        <v>1554.05</v>
      </c>
      <c r="BL6" s="34">
        <f t="shared" si="7"/>
        <v>1671.86</v>
      </c>
      <c r="BM6" s="34">
        <f t="shared" si="7"/>
        <v>1673.47</v>
      </c>
      <c r="BN6" s="34">
        <f t="shared" si="7"/>
        <v>1592.72</v>
      </c>
      <c r="BO6" s="34">
        <f t="shared" si="7"/>
        <v>1223.96</v>
      </c>
      <c r="BP6" s="33" t="str">
        <f>IF(BP7="","",IF(BP7="-","【-】","【"&amp;SUBSTITUTE(TEXT(BP7,"#,##0.00"),"-","△")&amp;"】"))</f>
        <v>【1,225.44】</v>
      </c>
      <c r="BQ6" s="34">
        <f>IF(BQ7="",NA(),BQ7)</f>
        <v>17.88</v>
      </c>
      <c r="BR6" s="34">
        <f t="shared" ref="BR6:BZ6" si="8">IF(BR7="",NA(),BR7)</f>
        <v>22.06</v>
      </c>
      <c r="BS6" s="34">
        <f t="shared" si="8"/>
        <v>100</v>
      </c>
      <c r="BT6" s="34">
        <f t="shared" si="8"/>
        <v>87.13</v>
      </c>
      <c r="BU6" s="34">
        <f t="shared" si="8"/>
        <v>100</v>
      </c>
      <c r="BV6" s="34">
        <f t="shared" si="8"/>
        <v>53.01</v>
      </c>
      <c r="BW6" s="34">
        <f t="shared" si="8"/>
        <v>50.54</v>
      </c>
      <c r="BX6" s="34">
        <f t="shared" si="8"/>
        <v>49.22</v>
      </c>
      <c r="BY6" s="34">
        <f t="shared" si="8"/>
        <v>53.7</v>
      </c>
      <c r="BZ6" s="34">
        <f t="shared" si="8"/>
        <v>61.54</v>
      </c>
      <c r="CA6" s="33" t="str">
        <f>IF(CA7="","",IF(CA7="-","【-】","【"&amp;SUBSTITUTE(TEXT(CA7,"#,##0.00"),"-","△")&amp;"】"))</f>
        <v>【75.58】</v>
      </c>
      <c r="CB6" s="34">
        <f>IF(CB7="",NA(),CB7)</f>
        <v>818.7</v>
      </c>
      <c r="CC6" s="34">
        <f t="shared" ref="CC6:CK6" si="9">IF(CC7="",NA(),CC7)</f>
        <v>765.86</v>
      </c>
      <c r="CD6" s="34">
        <f t="shared" si="9"/>
        <v>168.82</v>
      </c>
      <c r="CE6" s="34">
        <f t="shared" si="9"/>
        <v>194.41</v>
      </c>
      <c r="CF6" s="34">
        <f t="shared" si="9"/>
        <v>174.16</v>
      </c>
      <c r="CG6" s="34">
        <f t="shared" si="9"/>
        <v>299.39</v>
      </c>
      <c r="CH6" s="34">
        <f t="shared" si="9"/>
        <v>320.36</v>
      </c>
      <c r="CI6" s="34">
        <f t="shared" si="9"/>
        <v>332.02</v>
      </c>
      <c r="CJ6" s="34">
        <f t="shared" si="9"/>
        <v>300.35000000000002</v>
      </c>
      <c r="CK6" s="34">
        <f t="shared" si="9"/>
        <v>267.86</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32.380000000000003</v>
      </c>
      <c r="CY6" s="34">
        <f t="shared" ref="CY6:DG6" si="11">IF(CY7="",NA(),CY7)</f>
        <v>43.15</v>
      </c>
      <c r="CZ6" s="34">
        <f t="shared" si="11"/>
        <v>38.479999999999997</v>
      </c>
      <c r="DA6" s="34">
        <f t="shared" si="11"/>
        <v>39.22</v>
      </c>
      <c r="DB6" s="34">
        <f t="shared" si="11"/>
        <v>36.64</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0.15</v>
      </c>
      <c r="EI6" s="34">
        <f t="shared" si="14"/>
        <v>1.1100000000000001</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c r="A7" s="27"/>
      <c r="B7" s="36">
        <v>2017</v>
      </c>
      <c r="C7" s="36">
        <v>232351</v>
      </c>
      <c r="D7" s="36">
        <v>47</v>
      </c>
      <c r="E7" s="36">
        <v>17</v>
      </c>
      <c r="F7" s="36">
        <v>4</v>
      </c>
      <c r="G7" s="36">
        <v>0</v>
      </c>
      <c r="H7" s="36" t="s">
        <v>110</v>
      </c>
      <c r="I7" s="36" t="s">
        <v>111</v>
      </c>
      <c r="J7" s="36" t="s">
        <v>112</v>
      </c>
      <c r="K7" s="36" t="s">
        <v>113</v>
      </c>
      <c r="L7" s="36" t="s">
        <v>114</v>
      </c>
      <c r="M7" s="36" t="s">
        <v>115</v>
      </c>
      <c r="N7" s="37" t="s">
        <v>116</v>
      </c>
      <c r="O7" s="37" t="s">
        <v>117</v>
      </c>
      <c r="P7" s="37">
        <v>5.92</v>
      </c>
      <c r="Q7" s="37">
        <v>93.93</v>
      </c>
      <c r="R7" s="37">
        <v>3240</v>
      </c>
      <c r="S7" s="37">
        <v>44433</v>
      </c>
      <c r="T7" s="37">
        <v>49</v>
      </c>
      <c r="U7" s="37">
        <v>906.8</v>
      </c>
      <c r="V7" s="37">
        <v>2623</v>
      </c>
      <c r="W7" s="37">
        <v>0.67</v>
      </c>
      <c r="X7" s="37">
        <v>3914.93</v>
      </c>
      <c r="Y7" s="37">
        <v>61.03</v>
      </c>
      <c r="Z7" s="37">
        <v>54.72</v>
      </c>
      <c r="AA7" s="37">
        <v>100</v>
      </c>
      <c r="AB7" s="37">
        <v>100</v>
      </c>
      <c r="AC7" s="37">
        <v>98.11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11029.69</v>
      </c>
      <c r="BG7" s="37">
        <v>9616.7099999999991</v>
      </c>
      <c r="BH7" s="37">
        <v>2244.7600000000002</v>
      </c>
      <c r="BI7" s="37">
        <v>2376.5300000000002</v>
      </c>
      <c r="BJ7" s="37">
        <v>398.56</v>
      </c>
      <c r="BK7" s="37">
        <v>1554.05</v>
      </c>
      <c r="BL7" s="37">
        <v>1671.86</v>
      </c>
      <c r="BM7" s="37">
        <v>1673.47</v>
      </c>
      <c r="BN7" s="37">
        <v>1592.72</v>
      </c>
      <c r="BO7" s="37">
        <v>1223.96</v>
      </c>
      <c r="BP7" s="37">
        <v>1225.44</v>
      </c>
      <c r="BQ7" s="37">
        <v>17.88</v>
      </c>
      <c r="BR7" s="37">
        <v>22.06</v>
      </c>
      <c r="BS7" s="37">
        <v>100</v>
      </c>
      <c r="BT7" s="37">
        <v>87.13</v>
      </c>
      <c r="BU7" s="37">
        <v>100</v>
      </c>
      <c r="BV7" s="37">
        <v>53.01</v>
      </c>
      <c r="BW7" s="37">
        <v>50.54</v>
      </c>
      <c r="BX7" s="37">
        <v>49.22</v>
      </c>
      <c r="BY7" s="37">
        <v>53.7</v>
      </c>
      <c r="BZ7" s="37">
        <v>61.54</v>
      </c>
      <c r="CA7" s="37">
        <v>75.58</v>
      </c>
      <c r="CB7" s="37">
        <v>818.7</v>
      </c>
      <c r="CC7" s="37">
        <v>765.86</v>
      </c>
      <c r="CD7" s="37">
        <v>168.82</v>
      </c>
      <c r="CE7" s="37">
        <v>194.41</v>
      </c>
      <c r="CF7" s="37">
        <v>174.16</v>
      </c>
      <c r="CG7" s="37">
        <v>299.39</v>
      </c>
      <c r="CH7" s="37">
        <v>320.36</v>
      </c>
      <c r="CI7" s="37">
        <v>332.02</v>
      </c>
      <c r="CJ7" s="37">
        <v>300.35000000000002</v>
      </c>
      <c r="CK7" s="37">
        <v>267.86</v>
      </c>
      <c r="CL7" s="37">
        <v>215.23</v>
      </c>
      <c r="CM7" s="37" t="s">
        <v>116</v>
      </c>
      <c r="CN7" s="37" t="s">
        <v>116</v>
      </c>
      <c r="CO7" s="37" t="s">
        <v>116</v>
      </c>
      <c r="CP7" s="37" t="s">
        <v>116</v>
      </c>
      <c r="CQ7" s="37" t="s">
        <v>116</v>
      </c>
      <c r="CR7" s="37">
        <v>36.200000000000003</v>
      </c>
      <c r="CS7" s="37">
        <v>34.74</v>
      </c>
      <c r="CT7" s="37">
        <v>36.65</v>
      </c>
      <c r="CU7" s="37">
        <v>37.72</v>
      </c>
      <c r="CV7" s="37">
        <v>37.08</v>
      </c>
      <c r="CW7" s="37">
        <v>42.66</v>
      </c>
      <c r="CX7" s="37">
        <v>32.380000000000003</v>
      </c>
      <c r="CY7" s="37">
        <v>43.15</v>
      </c>
      <c r="CZ7" s="37">
        <v>38.479999999999997</v>
      </c>
      <c r="DA7" s="37">
        <v>39.22</v>
      </c>
      <c r="DB7" s="37">
        <v>36.64</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0.15</v>
      </c>
      <c r="EI7" s="37">
        <v>1.1100000000000001</v>
      </c>
      <c r="EJ7" s="37">
        <v>7.0000000000000007E-2</v>
      </c>
      <c r="EK7" s="37">
        <v>0.08</v>
      </c>
      <c r="EL7" s="37">
        <v>0.26</v>
      </c>
      <c r="EM7" s="37">
        <v>0.13</v>
      </c>
      <c r="EN7" s="37">
        <v>0.13</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2019-01-21T09:24:00Z</cp:lastPrinted>
  <dcterms:created xsi:type="dcterms:W3CDTF">2018-12-03T09:15:10Z</dcterms:created>
  <dcterms:modified xsi:type="dcterms:W3CDTF">2019-02-08T08:13:05Z</dcterms:modified>
  <cp:category/>
</cp:coreProperties>
</file>