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XBy+d9koHvb5iyDcqrStxXI1zPn7clEG7laxhtbDV15NxE2Z8U1N+nU5jadIoYQfi4AZkiYm6+EOj8wGHBHCQ==" workbookSaltValue="cN79hGKzG/LXCYJqOImEAA==" workbookSpinCount="100000" lockStructure="1"/>
  <bookViews>
    <workbookView xWindow="0" yWindow="0" windowWidth="15360" windowHeight="7632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<sst xmlns="http://schemas.openxmlformats.org/spreadsheetml/2006/main" count="237" uniqueCount="125">
  <si>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</si>
  <si>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</si>
  <si>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</si>
  <si>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</si>
  <si>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</si>
  <si>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</si>
  <si>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</si>
  <si>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</si>
  <si>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</si>
  <si>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</si>
  <si>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</si>
  <si>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</si>
  <si>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</si>
  <si>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</si>
  <si>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</si>
  <si>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</si>
  <si>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</si>
  <si>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</si>
  <si>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</si>
  <si>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</si>
  <si>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</si>
  <si>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</si>
  <si>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</si>
  <si>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</si>
  <si>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</si>
  <si>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</si>
  <si>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</si>
  <si>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</si>
  <si>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</si>
  <si>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</si>
  <si>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</si>
  <si>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</si>
  <si>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</si>
  <si>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</si>
  <si>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</si>
  <si>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</si>
  <si>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</si>
  <si>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</si>
  <si>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</si>
  <si>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</si>
  <si>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</si>
  <si>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</si>
  <si>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</si>
  <si>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</si>
  <si>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</si>
  <si>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</si>
  <si>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</si>
  <si>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</si>
  <si>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</si>
  <si>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</si>
  <si>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</si>
  <si>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</si>
  <si>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</si>
  <si>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</si>
  <si>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</si>
  <si>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</si>
  <si>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</si>
  <si>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</si>
  <si>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</si>
  <si>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</si>
  <si>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</si>
  <si>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</si>
  <si>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</si>
  <si>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</si>
  <si>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</si>
  <si>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</si>
  <si>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</si>
  <si>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</si>
  <si>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</si>
  <si>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</si>
  <si>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</si>
  <si>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</si>
  <si>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</si>
  <si>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</si>
  <si>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</si>
  <si>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</si>
  <si>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</si>
  <si>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</si>
  <si>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</si>
  <si>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</si>
  <si>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</si>
  <si>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</si>
  <si>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</si>
  <si>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</si>
  <si>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</si>
  <si>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</si>
  <si>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</si>
  <si>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</si>
  <si>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</si>
  <si>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</si>
  <si>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</si>
  <si>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</si>
  <si>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</si>
  <si>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</si>
  <si>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</si>
  <si>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</si>
  <si>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</si>
  <si>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</si>
  <si>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</si>
  <si>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</si>
  <si>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</si>
  <si>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</si>
  <si>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</si>
  <si>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</si>
  <si>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</si>
  <si>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</si>
  <si>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</si>
  <si>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</si>
  <si>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</si>
  <si>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あま市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</si>
  <si>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</si>
  <si>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</si>
  <si>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</si>
  <si>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</si>
  <si>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</si>
  <si>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</si>
  <si>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</si>
  <si>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</si>
  <si>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</si>
  <si>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</si>
  <si>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</si>
  <si>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</si>
  <si>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昭和５７年度から平成７年度にかけ、水道管布設工事を行うも、それ以降は既存の水道管の維持・修繕のみで更新を行えておらず、管路更新率は０となっており、平均値を下回っております。</t>
    <rPh sb="0" eb="2">
      <t>ショウワ</t>
    </rPh>
    <rPh sb="4" eb="6">
      <t>ネンド</t>
    </rPh>
    <rPh sb="8" eb="10">
      <t>ヘイセイ</t>
    </rPh>
    <rPh sb="11" eb="13">
      <t>ネンド</t>
    </rPh>
    <rPh sb="17" eb="19">
      <t>スイドウ</t>
    </rPh>
    <rPh sb="19" eb="20">
      <t>カン</t>
    </rPh>
    <rPh sb="20" eb="22">
      <t>フセツ</t>
    </rPh>
    <rPh sb="22" eb="24">
      <t>コウジ</t>
    </rPh>
    <rPh sb="25" eb="26">
      <t>オコナ</t>
    </rPh>
    <rPh sb="31" eb="33">
      <t>イコウ</t>
    </rPh>
    <rPh sb="34" eb="36">
      <t>キゾン</t>
    </rPh>
    <rPh sb="37" eb="39">
      <t>スイドウ</t>
    </rPh>
    <rPh sb="39" eb="40">
      <t>カン</t>
    </rPh>
    <rPh sb="41" eb="43">
      <t>イジ</t>
    </rPh>
    <rPh sb="44" eb="46">
      <t>シュウゼン</t>
    </rPh>
    <rPh sb="49" eb="51">
      <t>コウシン</t>
    </rPh>
    <rPh sb="52" eb="53">
      <t>オコナ</t>
    </rPh>
    <rPh sb="59" eb="61">
      <t>カンロ</t>
    </rPh>
    <rPh sb="61" eb="63">
      <t>コウシン</t>
    </rPh>
    <rPh sb="63" eb="64">
      <t>リツ</t>
    </rPh>
    <rPh sb="73" eb="76">
      <t>ヘイキンチ</t>
    </rPh>
    <rPh sb="77" eb="79">
      <t>シタマワ</t>
    </rPh>
    <phoneticPr fontId="4"/>
  </si>
  <si>
    <t>　水道施設の更新ができておらず、老朽化対策が目下の課題となっております。管路更新費を捻出するため、有収率向上を図ると同時に、実現可能な更新計画を練る必要があると考えています。
　経営戦略については、平成３２年度までに策定予定です。</t>
    <rPh sb="1" eb="3">
      <t>スイドウ</t>
    </rPh>
    <rPh sb="3" eb="5">
      <t>シセツ</t>
    </rPh>
    <rPh sb="6" eb="8">
      <t>コウシン</t>
    </rPh>
    <rPh sb="16" eb="19">
      <t>ロウキュウカ</t>
    </rPh>
    <rPh sb="19" eb="21">
      <t>タイサク</t>
    </rPh>
    <rPh sb="22" eb="24">
      <t>モッカ</t>
    </rPh>
    <rPh sb="25" eb="27">
      <t>カダイ</t>
    </rPh>
    <rPh sb="36" eb="38">
      <t>カンロ</t>
    </rPh>
    <rPh sb="38" eb="40">
      <t>コウシン</t>
    </rPh>
    <rPh sb="40" eb="41">
      <t>ヒ</t>
    </rPh>
    <rPh sb="42" eb="44">
      <t>ネンシュツ</t>
    </rPh>
    <rPh sb="49" eb="51">
      <t>ユウシュウ</t>
    </rPh>
    <rPh sb="51" eb="52">
      <t>リツ</t>
    </rPh>
    <rPh sb="52" eb="54">
      <t>コウジョウ</t>
    </rPh>
    <rPh sb="55" eb="56">
      <t>ハカ</t>
    </rPh>
    <rPh sb="58" eb="60">
      <t>ドウジ</t>
    </rPh>
    <rPh sb="62" eb="64">
      <t>ジツゲン</t>
    </rPh>
    <rPh sb="64" eb="66">
      <t>カノウ</t>
    </rPh>
    <rPh sb="67" eb="69">
      <t>コウシン</t>
    </rPh>
    <rPh sb="69" eb="71">
      <t>ケイカク</t>
    </rPh>
    <rPh sb="72" eb="73">
      <t>ネ</t>
    </rPh>
    <rPh sb="74" eb="76">
      <t>ヒツヨウ</t>
    </rPh>
    <rPh sb="80" eb="81">
      <t>カンガ</t>
    </rPh>
    <rPh sb="89" eb="91">
      <t>ケイエイ</t>
    </rPh>
    <rPh sb="91" eb="93">
      <t>センリャク</t>
    </rPh>
    <rPh sb="99" eb="101">
      <t>ヘイセイ</t>
    </rPh>
    <rPh sb="103" eb="105">
      <t>ネンド</t>
    </rPh>
    <rPh sb="108" eb="110">
      <t>サクテイ</t>
    </rPh>
    <rPh sb="110" eb="112">
      <t>ヨテイ</t>
    </rPh>
    <phoneticPr fontId="4"/>
  </si>
  <si>
    <t>①収益的収支比率は、平均値を大きく上回っているが、右肩下がりの状態であるため、費用の見直し等行い、経営改善に努めます。
④企業債残高対給水収益比率は、起債したため昨年度から上昇しているが、平均値を大きく下回っています。
⑤料金回収率は、収益のうち繰入金が占める割合が高く、平均を上回るも半分にも満たない状態であります。
⑥給水原価は、既存の水道施設の維持・修繕のみを行っているため横ばい状態であり、平均値を下回っています。
⑦施設利用率は、平均を上回り、適正な施設規模を維持できています。
⑧有収率は、平均値を上回っているが、昨年度より減少しているため、漏水調査等で改善を図ります。</t>
    <rPh sb="1" eb="4">
      <t>シュウエキテキ</t>
    </rPh>
    <rPh sb="4" eb="6">
      <t>シュウシ</t>
    </rPh>
    <rPh sb="6" eb="8">
      <t>ヒリツ</t>
    </rPh>
    <rPh sb="10" eb="13">
      <t>ヘイキンチ</t>
    </rPh>
    <rPh sb="14" eb="15">
      <t>オオ</t>
    </rPh>
    <rPh sb="17" eb="19">
      <t>ウワマワ</t>
    </rPh>
    <rPh sb="25" eb="28">
      <t>ミギカタサ</t>
    </rPh>
    <rPh sb="31" eb="33">
      <t>ジョウタイ</t>
    </rPh>
    <rPh sb="39" eb="41">
      <t>ヒヨウ</t>
    </rPh>
    <rPh sb="42" eb="44">
      <t>ミナオ</t>
    </rPh>
    <rPh sb="45" eb="46">
      <t>トウ</t>
    </rPh>
    <rPh sb="46" eb="47">
      <t>オコナ</t>
    </rPh>
    <rPh sb="49" eb="51">
      <t>ケイエイ</t>
    </rPh>
    <rPh sb="51" eb="53">
      <t>カイゼン</t>
    </rPh>
    <rPh sb="54" eb="55">
      <t>ツト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キュウスイ</t>
    </rPh>
    <rPh sb="69" eb="71">
      <t>シュウエキ</t>
    </rPh>
    <rPh sb="71" eb="73">
      <t>ヒリツ</t>
    </rPh>
    <rPh sb="75" eb="77">
      <t>キサイ</t>
    </rPh>
    <rPh sb="81" eb="84">
      <t>サクネンド</t>
    </rPh>
    <rPh sb="86" eb="88">
      <t>ジョウショウ</t>
    </rPh>
    <rPh sb="94" eb="97">
      <t>ヘイキンチ</t>
    </rPh>
    <rPh sb="98" eb="99">
      <t>オオ</t>
    </rPh>
    <rPh sb="101" eb="103">
      <t>シタマワ</t>
    </rPh>
    <rPh sb="111" eb="113">
      <t>リョウキン</t>
    </rPh>
    <rPh sb="113" eb="115">
      <t>カイシュウ</t>
    </rPh>
    <rPh sb="115" eb="116">
      <t>リツ</t>
    </rPh>
    <rPh sb="118" eb="120">
      <t>シュウエキ</t>
    </rPh>
    <rPh sb="123" eb="125">
      <t>クリイレ</t>
    </rPh>
    <rPh sb="125" eb="126">
      <t>キン</t>
    </rPh>
    <rPh sb="127" eb="128">
      <t>シ</t>
    </rPh>
    <rPh sb="130" eb="132">
      <t>ワリアイ</t>
    </rPh>
    <rPh sb="133" eb="134">
      <t>タカ</t>
    </rPh>
    <rPh sb="136" eb="138">
      <t>ヘイキン</t>
    </rPh>
    <rPh sb="139" eb="141">
      <t>ウワマワ</t>
    </rPh>
    <rPh sb="143" eb="145">
      <t>ハンブン</t>
    </rPh>
    <rPh sb="147" eb="148">
      <t>ミ</t>
    </rPh>
    <rPh sb="151" eb="153">
      <t>ジョウタイ</t>
    </rPh>
    <rPh sb="161" eb="163">
      <t>キュウスイ</t>
    </rPh>
    <rPh sb="163" eb="165">
      <t>ゲンカ</t>
    </rPh>
    <rPh sb="167" eb="169">
      <t>キゾン</t>
    </rPh>
    <rPh sb="170" eb="172">
      <t>スイドウ</t>
    </rPh>
    <rPh sb="172" eb="174">
      <t>シセツ</t>
    </rPh>
    <rPh sb="175" eb="177">
      <t>イジ</t>
    </rPh>
    <rPh sb="178" eb="180">
      <t>シュウゼン</t>
    </rPh>
    <rPh sb="183" eb="184">
      <t>オコナ</t>
    </rPh>
    <rPh sb="190" eb="191">
      <t>ヨコ</t>
    </rPh>
    <rPh sb="193" eb="195">
      <t>ジョウタイ</t>
    </rPh>
    <rPh sb="199" eb="202">
      <t>ヘイキンチ</t>
    </rPh>
    <rPh sb="203" eb="205">
      <t>シタマワ</t>
    </rPh>
    <rPh sb="213" eb="215">
      <t>シセツ</t>
    </rPh>
    <rPh sb="215" eb="218">
      <t>リヨウリツ</t>
    </rPh>
    <rPh sb="220" eb="222">
      <t>ヘイキン</t>
    </rPh>
    <rPh sb="223" eb="225">
      <t>ウワマワ</t>
    </rPh>
    <rPh sb="227" eb="229">
      <t>テキセイ</t>
    </rPh>
    <rPh sb="230" eb="232">
      <t>シセツ</t>
    </rPh>
    <rPh sb="232" eb="234">
      <t>キボ</t>
    </rPh>
    <rPh sb="235" eb="237">
      <t>イジ</t>
    </rPh>
    <rPh sb="246" eb="248">
      <t>ユウシュウ</t>
    </rPh>
    <rPh sb="248" eb="249">
      <t>リツ</t>
    </rPh>
    <rPh sb="251" eb="254">
      <t>ヘイキンチ</t>
    </rPh>
    <rPh sb="255" eb="257">
      <t>ウワマワ</t>
    </rPh>
    <rPh sb="263" eb="266">
      <t>サクネンド</t>
    </rPh>
    <rPh sb="268" eb="270">
      <t>ゲンショウ</t>
    </rPh>
    <rPh sb="277" eb="279">
      <t>ロウスイ</t>
    </rPh>
    <rPh sb="279" eb="281">
      <t>チョウサ</t>
    </rPh>
    <rPh sb="281" eb="282">
      <t>トウ</t>
    </rPh>
    <rPh sb="283" eb="285">
      <t>カイゼン</t>
    </rPh>
    <rPh sb="286" eb="28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</si>
</sst>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A3-43BB-8A51-1EE6B90C7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81632"/>
        <c:axId val="9618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A3-43BB-8A51-1EE6B90C7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81632"/>
        <c:axId val="96187904"/>
      </c:lineChart>
      <c:dateAx>
        <c:axId val="9618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87904"/>
        <c:crosses val="autoZero"/>
        <c:auto val="1"/>
        <c:lblOffset val="100"/>
        <c:baseTimeUnit val="years"/>
      </c:dateAx>
      <c:valAx>
        <c:axId val="9618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8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55.52</c:v>
                </c:pt>
                <c:pt idx="1">
                  <c:v>52.36</c:v>
                </c:pt>
                <c:pt idx="2">
                  <c:v>50.51</c:v>
                </c:pt>
                <c:pt idx="3">
                  <c:v>48.52</c:v>
                </c:pt>
                <c:pt idx="4">
                  <c:v>51.04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24-4A16-AAEE-919A3EBE1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14208"/>
        <c:axId val="10442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24-4A16-AAEE-919A3EBE1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14208"/>
        <c:axId val="104420480"/>
      </c:lineChart>
      <c:dateAx>
        <c:axId val="10441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20480"/>
        <c:crosses val="autoZero"/>
        <c:auto val="1"/>
        <c:lblOffset val="100"/>
        <c:baseTimeUnit val="years"/>
      </c:dateAx>
      <c:valAx>
        <c:axId val="10442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41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87.21</c:v>
                </c:pt>
                <c:pt idx="1">
                  <c:v>89.97</c:v>
                </c:pt>
                <c:pt idx="2">
                  <c:v>93.01</c:v>
                </c:pt>
                <c:pt idx="3">
                  <c:v>94.56</c:v>
                </c:pt>
                <c:pt idx="4">
                  <c:v>88.88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DF-42ED-9696-6F3F6D024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2976"/>
        <c:axId val="10446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DF-42ED-9696-6F3F6D024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22976"/>
        <c:axId val="104463744"/>
      </c:lineChart>
      <c:dateAx>
        <c:axId val="10302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63744"/>
        <c:crosses val="autoZero"/>
        <c:auto val="1"/>
        <c:lblOffset val="100"/>
        <c:baseTimeUnit val="years"/>
      </c:dateAx>
      <c:valAx>
        <c:axId val="10446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2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104.96</c:v>
                </c:pt>
                <c:pt idx="1">
                  <c:v>103.65</c:v>
                </c:pt>
                <c:pt idx="2">
                  <c:v>103.61</c:v>
                </c:pt>
                <c:pt idx="3">
                  <c:v>94.31</c:v>
                </c:pt>
                <c:pt idx="4">
                  <c:v>93.46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31-4AFB-8BE6-AB0746348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83776"/>
        <c:axId val="10068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31-4AFB-8BE6-AB0746348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83776"/>
        <c:axId val="100685696"/>
      </c:lineChart>
      <c:dateAx>
        <c:axId val="10068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85696"/>
        <c:crosses val="autoZero"/>
        <c:auto val="1"/>
        <c:lblOffset val="100"/>
        <c:baseTimeUnit val="years"/>
      </c:dateAx>
      <c:valAx>
        <c:axId val="10068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8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BB-4BFE-A059-D6AB07A93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91360"/>
        <c:axId val="10099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BB-4BFE-A059-D6AB07A93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91360"/>
        <c:axId val="100993280"/>
      </c:lineChart>
      <c:dateAx>
        <c:axId val="10099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93280"/>
        <c:crosses val="autoZero"/>
        <c:auto val="1"/>
        <c:lblOffset val="100"/>
        <c:baseTimeUnit val="years"/>
      </c:dateAx>
      <c:valAx>
        <c:axId val="10099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99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CC-4B3E-85DA-D205B19A7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36800"/>
        <c:axId val="10103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CC-4B3E-85DA-D205B19A7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36800"/>
        <c:axId val="101038720"/>
      </c:lineChart>
      <c:dateAx>
        <c:axId val="10103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38720"/>
        <c:crosses val="autoZero"/>
        <c:auto val="1"/>
        <c:lblOffset val="100"/>
        <c:baseTimeUnit val="years"/>
      </c:dateAx>
      <c:valAx>
        <c:axId val="10103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3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9B-4E2A-A6AB-E03201DF1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58112"/>
        <c:axId val="10286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9B-4E2A-A6AB-E03201DF1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58112"/>
        <c:axId val="102868480"/>
      </c:lineChart>
      <c:dateAx>
        <c:axId val="1028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68480"/>
        <c:crosses val="autoZero"/>
        <c:auto val="1"/>
        <c:lblOffset val="100"/>
        <c:baseTimeUnit val="years"/>
      </c:dateAx>
      <c:valAx>
        <c:axId val="10286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5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1-449C-8992-AD3390C2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99712"/>
        <c:axId val="10290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21-449C-8992-AD3390C2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99712"/>
        <c:axId val="102901632"/>
      </c:lineChart>
      <c:dateAx>
        <c:axId val="10289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01632"/>
        <c:crosses val="autoZero"/>
        <c:auto val="1"/>
        <c:lblOffset val="100"/>
        <c:baseTimeUnit val="years"/>
      </c:dateAx>
      <c:valAx>
        <c:axId val="10290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9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51.39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01-41BC-BF03-5C731FE73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36960"/>
        <c:axId val="10293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01-41BC-BF03-5C731FE73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36960"/>
        <c:axId val="102938880"/>
      </c:lineChart>
      <c:dateAx>
        <c:axId val="10293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38880"/>
        <c:crosses val="autoZero"/>
        <c:auto val="1"/>
        <c:lblOffset val="100"/>
        <c:baseTimeUnit val="years"/>
      </c:dateAx>
      <c:valAx>
        <c:axId val="10293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3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42.62</c:v>
                </c:pt>
                <c:pt idx="1">
                  <c:v>42.01</c:v>
                </c:pt>
                <c:pt idx="2">
                  <c:v>44.86</c:v>
                </c:pt>
                <c:pt idx="3">
                  <c:v>43.49</c:v>
                </c:pt>
                <c:pt idx="4">
                  <c:v>43.47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3F-4ADB-A7B5-F0CF52944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97792"/>
        <c:axId val="10329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3F-4ADB-A7B5-F0CF52944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97792"/>
        <c:axId val="103299712"/>
      </c:lineChart>
      <c:dateAx>
        <c:axId val="10329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99712"/>
        <c:crosses val="autoZero"/>
        <c:auto val="1"/>
        <c:lblOffset val="100"/>
        <c:baseTimeUnit val="years"/>
      </c:dateAx>
      <c:valAx>
        <c:axId val="10329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9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340.76</c:v>
                </c:pt>
                <c:pt idx="1">
                  <c:v>357.07</c:v>
                </c:pt>
                <c:pt idx="2">
                  <c:v>338.42</c:v>
                </c:pt>
                <c:pt idx="3">
                  <c:v>346.34</c:v>
                </c:pt>
                <c:pt idx="4">
                  <c:v>349.59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E-4E1C-877E-232B83C6C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16096"/>
        <c:axId val="10333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AE-4E1C-877E-232B83C6C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6096"/>
        <c:axId val="103334656"/>
      </c:lineChart>
      <c:dateAx>
        <c:axId val="10331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334656"/>
        <c:crosses val="autoZero"/>
        <c:auto val="1"/>
        <c:lblOffset val="100"/>
        <c:baseTimeUnit val="years"/>
      </c:dateAx>
      <c:valAx>
        <c:axId val="10333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31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2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2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3" t="str">
        <f>データ!H6</f>
        <v>愛知県　あま市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88872</v>
      </c>
      <c r="AM8" s="49"/>
      <c r="AN8" s="49"/>
      <c r="AO8" s="49"/>
      <c r="AP8" s="49"/>
      <c r="AQ8" s="49"/>
      <c r="AR8" s="49"/>
      <c r="AS8" s="49"/>
      <c r="AT8" s="45">
        <f>データ!$S$6</f>
        <v>27.49</v>
      </c>
      <c r="AU8" s="45"/>
      <c r="AV8" s="45"/>
      <c r="AW8" s="45"/>
      <c r="AX8" s="45"/>
      <c r="AY8" s="45"/>
      <c r="AZ8" s="45"/>
      <c r="BA8" s="45"/>
      <c r="BB8" s="45">
        <f>データ!$T$6</f>
        <v>3232.88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2.58</v>
      </c>
      <c r="Q10" s="45"/>
      <c r="R10" s="45"/>
      <c r="S10" s="45"/>
      <c r="T10" s="45"/>
      <c r="U10" s="45"/>
      <c r="V10" s="45"/>
      <c r="W10" s="49">
        <f>データ!$Q$6</f>
        <v>2381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1235</v>
      </c>
      <c r="AM10" s="49"/>
      <c r="AN10" s="49"/>
      <c r="AO10" s="49"/>
      <c r="AP10" s="49"/>
      <c r="AQ10" s="49"/>
      <c r="AR10" s="49"/>
      <c r="AS10" s="49"/>
      <c r="AT10" s="45">
        <f>データ!$V$6</f>
        <v>0.22</v>
      </c>
      <c r="AU10" s="45"/>
      <c r="AV10" s="45"/>
      <c r="AW10" s="45"/>
      <c r="AX10" s="45"/>
      <c r="AY10" s="45"/>
      <c r="AZ10" s="45"/>
      <c r="BA10" s="45"/>
      <c r="BB10" s="45">
        <f>データ!$W$6</f>
        <v>5613.64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2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2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2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122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2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2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2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2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2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2">
      <c r="C83" s="25" t="s">
        <v>40</v>
      </c>
    </row>
    <row r="84" spans="1:78" hidden="1" x14ac:dyDescent="0.2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2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54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55</v>
      </c>
      <c r="N85" s="26" t="s">
        <v>55</v>
      </c>
      <c r="O85" s="26" t="str">
        <f>データ!EN6</f>
        <v>【0.72】</v>
      </c>
    </row>
  </sheetData>
  <sheetProtection algorithmName="SHA-512" hashValue="szywrabGS791GneKOuvssHSprm3ajhyqx6tJ4pdW1tEIFw0I2JalftKIEUy12oEubCO0+7YHAY6LmVsOf3i+yQ==" saltValue="HiDhj3MRfhrakwmWFJtZ1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56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2">
      <c r="A2" s="28" t="s">
        <v>57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2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66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67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2">
      <c r="A4" s="28" t="s">
        <v>68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69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70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71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72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73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74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75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76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77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78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79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2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86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41</v>
      </c>
      <c r="AI5" s="32" t="s">
        <v>97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97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97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97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97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97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97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97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97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97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</row>
    <row r="6" spans="1:144" s="36" customFormat="1" x14ac:dyDescent="0.2">
      <c r="A6" s="28" t="s">
        <v>108</v>
      </c>
      <c r="B6" s="33">
        <f>B7</f>
        <v>2017</v>
      </c>
      <c r="C6" s="33">
        <f t="shared" ref="C6:W6" si="3">C7</f>
        <v>232378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愛知県　あま市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2.58</v>
      </c>
      <c r="Q6" s="34">
        <f t="shared" si="3"/>
        <v>2381</v>
      </c>
      <c r="R6" s="34">
        <f t="shared" si="3"/>
        <v>88872</v>
      </c>
      <c r="S6" s="34">
        <f t="shared" si="3"/>
        <v>27.49</v>
      </c>
      <c r="T6" s="34">
        <f t="shared" si="3"/>
        <v>3232.88</v>
      </c>
      <c r="U6" s="34">
        <f t="shared" si="3"/>
        <v>1235</v>
      </c>
      <c r="V6" s="34">
        <f t="shared" si="3"/>
        <v>0.22</v>
      </c>
      <c r="W6" s="34">
        <f t="shared" si="3"/>
        <v>5613.64</v>
      </c>
      <c r="X6" s="35">
        <f>IF(X7="",NA(),X7)</f>
        <v>104.96</v>
      </c>
      <c r="Y6" s="35">
        <f t="shared" ref="Y6:AG6" si="4">IF(Y7="",NA(),Y7)</f>
        <v>103.65</v>
      </c>
      <c r="Z6" s="35">
        <f t="shared" si="4"/>
        <v>103.61</v>
      </c>
      <c r="AA6" s="35">
        <f t="shared" si="4"/>
        <v>94.31</v>
      </c>
      <c r="AB6" s="35">
        <f t="shared" si="4"/>
        <v>93.46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4">
        <f>IF(BE7="",NA(),BE7)</f>
        <v>0</v>
      </c>
      <c r="BF6" s="34">
        <f t="shared" ref="BF6:BN6" si="7">IF(BF7="",NA(),BF7)</f>
        <v>0</v>
      </c>
      <c r="BG6" s="34">
        <f t="shared" si="7"/>
        <v>0</v>
      </c>
      <c r="BH6" s="34">
        <f t="shared" si="7"/>
        <v>0</v>
      </c>
      <c r="BI6" s="35">
        <f t="shared" si="7"/>
        <v>51.39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42.62</v>
      </c>
      <c r="BQ6" s="35">
        <f t="shared" ref="BQ6:BY6" si="8">IF(BQ7="",NA(),BQ7)</f>
        <v>42.01</v>
      </c>
      <c r="BR6" s="35">
        <f t="shared" si="8"/>
        <v>44.86</v>
      </c>
      <c r="BS6" s="35">
        <f t="shared" si="8"/>
        <v>43.49</v>
      </c>
      <c r="BT6" s="35">
        <f t="shared" si="8"/>
        <v>43.47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340.76</v>
      </c>
      <c r="CB6" s="35">
        <f t="shared" ref="CB6:CJ6" si="9">IF(CB7="",NA(),CB7)</f>
        <v>357.07</v>
      </c>
      <c r="CC6" s="35">
        <f t="shared" si="9"/>
        <v>338.42</v>
      </c>
      <c r="CD6" s="35">
        <f t="shared" si="9"/>
        <v>346.34</v>
      </c>
      <c r="CE6" s="35">
        <f t="shared" si="9"/>
        <v>349.59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55.52</v>
      </c>
      <c r="CM6" s="35">
        <f t="shared" ref="CM6:CU6" si="10">IF(CM7="",NA(),CM7)</f>
        <v>52.36</v>
      </c>
      <c r="CN6" s="35">
        <f t="shared" si="10"/>
        <v>50.51</v>
      </c>
      <c r="CO6" s="35">
        <f t="shared" si="10"/>
        <v>48.52</v>
      </c>
      <c r="CP6" s="35">
        <f t="shared" si="10"/>
        <v>51.04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87.21</v>
      </c>
      <c r="CX6" s="35">
        <f t="shared" ref="CX6:DF6" si="11">IF(CX7="",NA(),CX7)</f>
        <v>89.97</v>
      </c>
      <c r="CY6" s="35">
        <f t="shared" si="11"/>
        <v>93.01</v>
      </c>
      <c r="CZ6" s="35">
        <f t="shared" si="11"/>
        <v>94.56</v>
      </c>
      <c r="DA6" s="35">
        <f t="shared" si="11"/>
        <v>88.88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2">
      <c r="A7" s="28"/>
      <c r="B7" s="37">
        <v>2017</v>
      </c>
      <c r="C7" s="37">
        <v>232378</v>
      </c>
      <c r="D7" s="37">
        <v>47</v>
      </c>
      <c r="E7" s="37">
        <v>1</v>
      </c>
      <c r="F7" s="37">
        <v>0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 t="s">
        <v>114</v>
      </c>
      <c r="N7" s="38" t="s">
        <v>115</v>
      </c>
      <c r="O7" s="38" t="s">
        <v>116</v>
      </c>
      <c r="P7" s="38">
        <v>2.58</v>
      </c>
      <c r="Q7" s="38">
        <v>2381</v>
      </c>
      <c r="R7" s="38">
        <v>88872</v>
      </c>
      <c r="S7" s="38">
        <v>27.49</v>
      </c>
      <c r="T7" s="38">
        <v>3232.88</v>
      </c>
      <c r="U7" s="38">
        <v>1235</v>
      </c>
      <c r="V7" s="38">
        <v>0.22</v>
      </c>
      <c r="W7" s="38">
        <v>5613.64</v>
      </c>
      <c r="X7" s="38">
        <v>104.96</v>
      </c>
      <c r="Y7" s="38">
        <v>103.65</v>
      </c>
      <c r="Z7" s="38">
        <v>103.61</v>
      </c>
      <c r="AA7" s="38">
        <v>94.31</v>
      </c>
      <c r="AB7" s="38">
        <v>93.46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0</v>
      </c>
      <c r="BF7" s="38">
        <v>0</v>
      </c>
      <c r="BG7" s="38">
        <v>0</v>
      </c>
      <c r="BH7" s="38">
        <v>0</v>
      </c>
      <c r="BI7" s="38">
        <v>51.39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42.62</v>
      </c>
      <c r="BQ7" s="38">
        <v>42.01</v>
      </c>
      <c r="BR7" s="38">
        <v>44.86</v>
      </c>
      <c r="BS7" s="38">
        <v>43.49</v>
      </c>
      <c r="BT7" s="38">
        <v>43.47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340.76</v>
      </c>
      <c r="CB7" s="38">
        <v>357.07</v>
      </c>
      <c r="CC7" s="38">
        <v>338.42</v>
      </c>
      <c r="CD7" s="38">
        <v>346.34</v>
      </c>
      <c r="CE7" s="38">
        <v>349.59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55.52</v>
      </c>
      <c r="CM7" s="38">
        <v>52.36</v>
      </c>
      <c r="CN7" s="38">
        <v>50.51</v>
      </c>
      <c r="CO7" s="38">
        <v>48.52</v>
      </c>
      <c r="CP7" s="38">
        <v>51.04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87.21</v>
      </c>
      <c r="CX7" s="38">
        <v>89.97</v>
      </c>
      <c r="CY7" s="38">
        <v>93.01</v>
      </c>
      <c r="CZ7" s="38">
        <v>94.56</v>
      </c>
      <c r="DA7" s="38">
        <v>88.88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2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2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2">
      <c r="A10" s="40" t="s">
        <v>59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あま市役所</cp:lastModifiedBy>
  <cp:lastPrinted>2019-01-23T01:05:19Z</cp:lastPrinted>
  <dcterms:created xsi:type="dcterms:W3CDTF">2018-12-03T08:44:05Z</dcterms:created>
  <dcterms:modified xsi:type="dcterms:W3CDTF">2019-02-08T06:54:09Z</dcterms:modified>
  <cp:category/>
</cp:coreProperties>
</file>