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xURc2NOWY/6uSh8EJCmSpjmgTSRMESScwOb505ntPtAJoTIABzIQzZ+3sKhUA2eJInsq9LFSfTWvRhbdI2LVg==" workbookSaltValue="FkAuY4YSPh84QGwyHFy3q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<sst xmlns="http://schemas.openxmlformats.org/spreadsheetml/2006/main" count="232" uniqueCount="120">
  <si>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</si>
  <si>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</si>
  <si>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</si>
  <si>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</si>
  <si>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</si>
  <si>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</si>
  <si>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</si>
  <si>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</si>
  <si>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</si>
  <si>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</si>
  <si>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</si>
  <si>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</si>
  <si>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</si>
  <si>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</si>
  <si>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</si>
  <si>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</si>
  <si>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</si>
  <si>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</si>
  <si>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</si>
  <si>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</si>
  <si>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</si>
  <si>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</si>
  <si>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</si>
  <si>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</si>
  <si>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</si>
  <si>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</si>
  <si>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</si>
  <si>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</si>
  <si>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</si>
  <si>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</si>
  <si>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</si>
  <si>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</si>
  <si>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</si>
  <si>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</si>
  <si>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</si>
  <si>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</si>
  <si>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</si>
  <si>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</si>
  <si>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</si>
  <si>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</si>
  <si>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</si>
  <si>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</si>
  <si>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</si>
  <si>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</si>
  <si>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</si>
  <si>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</si>
  <si>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</si>
  <si>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</si>
  <si>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</si>
  <si>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</si>
  <si>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</si>
  <si>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</si>
  <si>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</si>
  <si>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</si>
  <si>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</si>
  <si>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</si>
  <si>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</si>
  <si>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</si>
  <si>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</si>
  <si>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</si>
  <si>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</si>
  <si>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</si>
  <si>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</si>
  <si>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</si>
  <si>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</si>
  <si>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</si>
  <si>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</si>
  <si>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</si>
  <si>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</si>
  <si>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</si>
  <si>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</si>
  <si>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</si>
  <si>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</si>
  <si>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</si>
  <si>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</si>
  <si>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</si>
  <si>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</si>
  <si>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</si>
  <si>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</si>
  <si>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</si>
  <si>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</si>
  <si>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</si>
  <si>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</si>
  <si>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</si>
  <si>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</si>
  <si>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</si>
  <si>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</si>
  <si>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</si>
  <si>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</si>
  <si>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</si>
  <si>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</si>
  <si>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</si>
  <si>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</si>
  <si>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</si>
  <si>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</si>
  <si>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</si>
  <si>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</si>
  <si>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</si>
  <si>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</si>
  <si>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</si>
  <si>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</si>
  <si>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</si>
  <si>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</si>
  <si>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</si>
  <si>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</si>
  <si>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蟹江町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</si>
  <si>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</si>
  <si>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</si>
  <si>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</si>
  <si>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</si>
  <si>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</si>
  <si>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</si>
  <si>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</si>
  <si>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</si>
  <si>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</si>
  <si>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</si>
  <si>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</si>
  <si>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①有形固定資産減価償却率②管路経年化率ともに類似団体及び全国平均より高い水準にあることから施設の老朽化が進んでいるといえる。
③管路更新率は平均より高い水準であり、管路更新は進んでいるといえるが、経年化している管路が多く存在するというのが現状である。
限られた財源・人員のなか、計画的に管路更新するため、水道事業基本計画を策定し、老朽施設の更新と併せて資産規模の適正化に努め、現状に即した投資の合理化に取り組む必要があると考えている。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4">
      <t>ルイジ</t>
    </rPh>
    <rPh sb="24" eb="26">
      <t>ダンタイ</t>
    </rPh>
    <rPh sb="26" eb="27">
      <t>オヨ</t>
    </rPh>
    <rPh sb="28" eb="30">
      <t>ゼンコク</t>
    </rPh>
    <rPh sb="30" eb="32">
      <t>ヘイキン</t>
    </rPh>
    <rPh sb="34" eb="35">
      <t>タカ</t>
    </rPh>
    <rPh sb="36" eb="38">
      <t>スイジュン</t>
    </rPh>
    <rPh sb="45" eb="47">
      <t>シセツ</t>
    </rPh>
    <rPh sb="48" eb="51">
      <t>ロウキュウカ</t>
    </rPh>
    <rPh sb="52" eb="53">
      <t>スス</t>
    </rPh>
    <rPh sb="64" eb="66">
      <t>カンロ</t>
    </rPh>
    <rPh sb="66" eb="68">
      <t>コウシン</t>
    </rPh>
    <rPh sb="68" eb="69">
      <t>リツ</t>
    </rPh>
    <rPh sb="70" eb="72">
      <t>ヘイキン</t>
    </rPh>
    <rPh sb="74" eb="75">
      <t>タカ</t>
    </rPh>
    <rPh sb="76" eb="78">
      <t>スイジュン</t>
    </rPh>
    <rPh sb="82" eb="84">
      <t>カンロ</t>
    </rPh>
    <rPh sb="84" eb="86">
      <t>コウシン</t>
    </rPh>
    <rPh sb="87" eb="88">
      <t>スス</t>
    </rPh>
    <rPh sb="98" eb="101">
      <t>ケイネンカ</t>
    </rPh>
    <rPh sb="105" eb="107">
      <t>カンロ</t>
    </rPh>
    <rPh sb="108" eb="109">
      <t>オオ</t>
    </rPh>
    <rPh sb="110" eb="112">
      <t>ソンザイ</t>
    </rPh>
    <rPh sb="119" eb="121">
      <t>ゲンジョウ</t>
    </rPh>
    <rPh sb="126" eb="127">
      <t>カギ</t>
    </rPh>
    <rPh sb="130" eb="132">
      <t>ザイゲン</t>
    </rPh>
    <rPh sb="133" eb="135">
      <t>ジンイン</t>
    </rPh>
    <rPh sb="139" eb="142">
      <t>ケイカクテキ</t>
    </rPh>
    <rPh sb="143" eb="145">
      <t>カンロ</t>
    </rPh>
    <rPh sb="145" eb="147">
      <t>コウシン</t>
    </rPh>
    <rPh sb="152" eb="154">
      <t>スイドウ</t>
    </rPh>
    <rPh sb="154" eb="156">
      <t>ジギョウ</t>
    </rPh>
    <rPh sb="156" eb="158">
      <t>キホン</t>
    </rPh>
    <rPh sb="158" eb="160">
      <t>ケイカク</t>
    </rPh>
    <rPh sb="161" eb="163">
      <t>サクテイ</t>
    </rPh>
    <rPh sb="165" eb="167">
      <t>ロウキュウ</t>
    </rPh>
    <rPh sb="167" eb="169">
      <t>シセツ</t>
    </rPh>
    <rPh sb="170" eb="172">
      <t>コウシン</t>
    </rPh>
    <rPh sb="173" eb="174">
      <t>アワ</t>
    </rPh>
    <rPh sb="176" eb="178">
      <t>シサン</t>
    </rPh>
    <rPh sb="178" eb="180">
      <t>キボ</t>
    </rPh>
    <rPh sb="181" eb="184">
      <t>テキセイカ</t>
    </rPh>
    <rPh sb="185" eb="186">
      <t>ツト</t>
    </rPh>
    <rPh sb="188" eb="190">
      <t>ゲンジョウ</t>
    </rPh>
    <rPh sb="191" eb="192">
      <t>ソク</t>
    </rPh>
    <rPh sb="194" eb="196">
      <t>トウシ</t>
    </rPh>
    <rPh sb="197" eb="200">
      <t>ゴウリカ</t>
    </rPh>
    <rPh sb="201" eb="202">
      <t>ト</t>
    </rPh>
    <rPh sb="203" eb="204">
      <t>ク</t>
    </rPh>
    <rPh sb="205" eb="207">
      <t>ヒツヨウ</t>
    </rPh>
    <rPh sb="211" eb="212">
      <t>カンガ</t>
    </rPh>
    <phoneticPr fontId="4"/>
  </si>
  <si>
    <r>
      <t>現時点では経営の健全性、効率性は概ね確保されているが、今後、水道の老朽化対策等、多額の投資が必要となり、節水意識の高揚、給水人口の減少による使用水量の減少による給水収益の減少が考えられるため、厳しい環境になっていくことが予想される。平成31年度</t>
    </r>
    <r>
      <rPr>
        <sz val="11"/>
        <color theme="1"/>
        <rFont val="ＭＳ ゴシック"/>
        <family val="3"/>
        <charset val="128"/>
      </rPr>
      <t>には水道ビジョンを策定し、施設更新計画の見直し、危機管理対策の構築、経営戦略の策定も併せて行い、効率的で計画的な事業運営につなげたい。
また、近隣市町村と広域連携や広域化の取り組みを進め、現状の把握や課題を共有し、水道事業の基盤強化に努めたい。</t>
    </r>
    <rPh sb="0" eb="3">
      <t>ゲンジテン</t>
    </rPh>
    <rPh sb="5" eb="7">
      <t>ケイエイ</t>
    </rPh>
    <rPh sb="8" eb="11">
      <t>ケンゼンセイ</t>
    </rPh>
    <rPh sb="12" eb="15">
      <t>コウリツセイ</t>
    </rPh>
    <rPh sb="16" eb="17">
      <t>オオム</t>
    </rPh>
    <rPh sb="18" eb="20">
      <t>カクホ</t>
    </rPh>
    <rPh sb="27" eb="29">
      <t>コンゴ</t>
    </rPh>
    <rPh sb="52" eb="54">
      <t>セッスイ</t>
    </rPh>
    <rPh sb="54" eb="56">
      <t>イシキ</t>
    </rPh>
    <rPh sb="57" eb="59">
      <t>コウヨウ</t>
    </rPh>
    <rPh sb="60" eb="62">
      <t>キュウスイ</t>
    </rPh>
    <rPh sb="62" eb="64">
      <t>ジンコウ</t>
    </rPh>
    <rPh sb="65" eb="67">
      <t>ゲンショウ</t>
    </rPh>
    <rPh sb="70" eb="72">
      <t>シヨウ</t>
    </rPh>
    <rPh sb="72" eb="74">
      <t>スイリョウ</t>
    </rPh>
    <rPh sb="75" eb="77">
      <t>ゲンショウ</t>
    </rPh>
    <rPh sb="80" eb="82">
      <t>キュウスイ</t>
    </rPh>
    <rPh sb="82" eb="84">
      <t>シュウエキ</t>
    </rPh>
    <rPh sb="85" eb="87">
      <t>ゲンショウ</t>
    </rPh>
    <rPh sb="88" eb="89">
      <t>カンガ</t>
    </rPh>
    <rPh sb="96" eb="97">
      <t>キビ</t>
    </rPh>
    <rPh sb="99" eb="101">
      <t>カンキョウ</t>
    </rPh>
    <rPh sb="110" eb="112">
      <t>ヨソウ</t>
    </rPh>
    <rPh sb="116" eb="118">
      <t>ヘイセイ</t>
    </rPh>
    <rPh sb="120" eb="122">
      <t>ネンド</t>
    </rPh>
    <rPh sb="124" eb="126">
      <t>スイドウ</t>
    </rPh>
    <rPh sb="131" eb="133">
      <t>サクテイ</t>
    </rPh>
    <rPh sb="135" eb="137">
      <t>シセツ</t>
    </rPh>
    <rPh sb="137" eb="139">
      <t>コウシン</t>
    </rPh>
    <rPh sb="139" eb="141">
      <t>ケイカク</t>
    </rPh>
    <rPh sb="142" eb="144">
      <t>ミナオ</t>
    </rPh>
    <rPh sb="146" eb="148">
      <t>キキ</t>
    </rPh>
    <rPh sb="148" eb="150">
      <t>カンリ</t>
    </rPh>
    <rPh sb="150" eb="152">
      <t>タイサク</t>
    </rPh>
    <rPh sb="153" eb="155">
      <t>コウチク</t>
    </rPh>
    <rPh sb="156" eb="158">
      <t>ケイエイ</t>
    </rPh>
    <rPh sb="158" eb="160">
      <t>センリャク</t>
    </rPh>
    <rPh sb="161" eb="163">
      <t>サクテイ</t>
    </rPh>
    <rPh sb="164" eb="165">
      <t>アワ</t>
    </rPh>
    <rPh sb="167" eb="168">
      <t>オコナ</t>
    </rPh>
    <rPh sb="170" eb="173">
      <t>コウリツテキ</t>
    </rPh>
    <rPh sb="174" eb="177">
      <t>ケイカクテキ</t>
    </rPh>
    <rPh sb="178" eb="180">
      <t>ジギョウ</t>
    </rPh>
    <rPh sb="180" eb="182">
      <t>ウンエイ</t>
    </rPh>
    <rPh sb="193" eb="195">
      <t>キンリン</t>
    </rPh>
    <rPh sb="195" eb="198">
      <t>シチョウソン</t>
    </rPh>
    <rPh sb="199" eb="201">
      <t>コウイキ</t>
    </rPh>
    <rPh sb="201" eb="203">
      <t>レンケイ</t>
    </rPh>
    <rPh sb="204" eb="207">
      <t>コウイキカ</t>
    </rPh>
    <rPh sb="208" eb="209">
      <t>ト</t>
    </rPh>
    <rPh sb="210" eb="211">
      <t>ク</t>
    </rPh>
    <rPh sb="213" eb="214">
      <t>スス</t>
    </rPh>
    <rPh sb="216" eb="218">
      <t>ゲンジョウ</t>
    </rPh>
    <rPh sb="219" eb="221">
      <t>ハアク</t>
    </rPh>
    <rPh sb="222" eb="224">
      <t>カダイ</t>
    </rPh>
    <rPh sb="225" eb="227">
      <t>キョウユウ</t>
    </rPh>
    <rPh sb="229" eb="231">
      <t>スイドウ</t>
    </rPh>
    <rPh sb="231" eb="233">
      <t>ジギョウ</t>
    </rPh>
    <rPh sb="234" eb="236">
      <t>キバン</t>
    </rPh>
    <rPh sb="236" eb="238">
      <t>キョウカ</t>
    </rPh>
    <rPh sb="239" eb="240">
      <t>ツト</t>
    </rPh>
    <phoneticPr fontId="4"/>
  </si>
  <si>
    <t>①経常収支比率について、平成28年度は類似団体及び全国平均より下回ったが、平成29年度は平均を上回った。これは、償却期間終了に伴う減価償却費の減少により、総費用が大幅に減少したことが要因である。また、⑤料金回収率⑥給水原価も平均と比べ良好な水準として現れていることから、経営は健全な状態であるといえる。
②累積欠損金はなく、⑤料金回収率も100％を超え、ほぼ横ばいに推移していることから料金水準は適切といえる。
③流動比率は大きく上回っており、支払い能力は十分に確保されている。
④企業債残高対給水収益比率は平均よりかなり低く推移し、将来負担が少ない状態であるが、今後、施設老朽化による更新や管路耐震化等、多額の投資が必要となり、その財源として企業債を活用する必要が考えられるため、将来負担を考慮し、適切な起債額を試算する必要がある。
⑤料金回収率は100％を超え⑥給水原価も平均より低い水準を維持できていることから、給水に係る費用が給水収益で賄われていることを示している。
⑦施設利用率は平均より高い水準を維持しており効率的な施設稼動といえるが、人口減少や水需要の減少など配水量の減少も考えられるため、施設の更新時にはダウンサイジング等を検討する必要がある。
⑧有収率は平均より高い水準を維持しており、引き続き施設及び管路の維持管理に注力する。
給水人口の変動は少なく、給水収益は平準化している状況である。今後人口増加はあまり見込むことができないなか、健全性を維持するため、長期的に水道事業の広域化などの検討を進め、経営基盤の安定化を図っていく必要がある。</t>
    <rPh sb="1" eb="3">
      <t>ケイジョウ</t>
    </rPh>
    <rPh sb="3" eb="5">
      <t>シュウシ</t>
    </rPh>
    <rPh sb="5" eb="7">
      <t>ヒリツ</t>
    </rPh>
    <rPh sb="12" eb="14">
      <t>ヘイセイ</t>
    </rPh>
    <rPh sb="16" eb="18">
      <t>ネンド</t>
    </rPh>
    <rPh sb="19" eb="21">
      <t>ルイジ</t>
    </rPh>
    <rPh sb="21" eb="23">
      <t>ダンタイ</t>
    </rPh>
    <rPh sb="23" eb="24">
      <t>オヨ</t>
    </rPh>
    <rPh sb="25" eb="27">
      <t>ゼンコク</t>
    </rPh>
    <rPh sb="27" eb="29">
      <t>ヘイキン</t>
    </rPh>
    <rPh sb="31" eb="33">
      <t>シタマワ</t>
    </rPh>
    <rPh sb="37" eb="39">
      <t>ヘイセイ</t>
    </rPh>
    <rPh sb="41" eb="43">
      <t>ネンド</t>
    </rPh>
    <rPh sb="44" eb="46">
      <t>ヘイキン</t>
    </rPh>
    <rPh sb="47" eb="49">
      <t>ウワマワ</t>
    </rPh>
    <rPh sb="56" eb="58">
      <t>ショウキャク</t>
    </rPh>
    <rPh sb="58" eb="60">
      <t>キカン</t>
    </rPh>
    <rPh sb="60" eb="62">
      <t>シュウリョウ</t>
    </rPh>
    <rPh sb="63" eb="64">
      <t>トモナ</t>
    </rPh>
    <rPh sb="65" eb="67">
      <t>ゲンカ</t>
    </rPh>
    <rPh sb="67" eb="69">
      <t>ショウキャク</t>
    </rPh>
    <rPh sb="69" eb="70">
      <t>ヒ</t>
    </rPh>
    <rPh sb="71" eb="73">
      <t>ゲンショウ</t>
    </rPh>
    <rPh sb="77" eb="80">
      <t>ソウヒヨウ</t>
    </rPh>
    <rPh sb="81" eb="83">
      <t>オオハバ</t>
    </rPh>
    <rPh sb="84" eb="86">
      <t>ゲンショウ</t>
    </rPh>
    <rPh sb="91" eb="93">
      <t>ヨウイン</t>
    </rPh>
    <rPh sb="101" eb="103">
      <t>リョウキン</t>
    </rPh>
    <rPh sb="103" eb="105">
      <t>カイシュウ</t>
    </rPh>
    <rPh sb="105" eb="106">
      <t>リツ</t>
    </rPh>
    <rPh sb="107" eb="109">
      <t>キュウスイ</t>
    </rPh>
    <rPh sb="109" eb="111">
      <t>ゲンカ</t>
    </rPh>
    <rPh sb="115" eb="116">
      <t>クラ</t>
    </rPh>
    <rPh sb="117" eb="119">
      <t>リョウコウ</t>
    </rPh>
    <rPh sb="120" eb="122">
      <t>スイジュン</t>
    </rPh>
    <rPh sb="125" eb="126">
      <t>アラワ</t>
    </rPh>
    <rPh sb="135" eb="137">
      <t>ケイエイ</t>
    </rPh>
    <rPh sb="138" eb="140">
      <t>ケンゼン</t>
    </rPh>
    <rPh sb="141" eb="143">
      <t>ジョウタイ</t>
    </rPh>
    <rPh sb="153" eb="155">
      <t>ルイセキ</t>
    </rPh>
    <rPh sb="155" eb="158">
      <t>ケッソンキン</t>
    </rPh>
    <rPh sb="163" eb="165">
      <t>リョウキン</t>
    </rPh>
    <rPh sb="165" eb="167">
      <t>カイシュウ</t>
    </rPh>
    <rPh sb="167" eb="168">
      <t>リツ</t>
    </rPh>
    <rPh sb="174" eb="175">
      <t>コ</t>
    </rPh>
    <rPh sb="179" eb="180">
      <t>ヨコ</t>
    </rPh>
    <rPh sb="183" eb="185">
      <t>スイイ</t>
    </rPh>
    <rPh sb="193" eb="195">
      <t>リョウキン</t>
    </rPh>
    <rPh sb="195" eb="197">
      <t>スイジュン</t>
    </rPh>
    <rPh sb="198" eb="200">
      <t>テキセツ</t>
    </rPh>
    <rPh sb="207" eb="209">
      <t>リュウドウ</t>
    </rPh>
    <rPh sb="209" eb="211">
      <t>ヒリツ</t>
    </rPh>
    <rPh sb="212" eb="213">
      <t>オオ</t>
    </rPh>
    <rPh sb="215" eb="217">
      <t>ウワマワ</t>
    </rPh>
    <rPh sb="222" eb="224">
      <t>シハラ</t>
    </rPh>
    <rPh sb="225" eb="227">
      <t>ノウリョク</t>
    </rPh>
    <rPh sb="228" eb="230">
      <t>ジュウブン</t>
    </rPh>
    <rPh sb="231" eb="233">
      <t>カクホ</t>
    </rPh>
    <rPh sb="241" eb="243">
      <t>キギョウ</t>
    </rPh>
    <rPh sb="243" eb="244">
      <t>サイ</t>
    </rPh>
    <rPh sb="244" eb="246">
      <t>ザンダカ</t>
    </rPh>
    <rPh sb="246" eb="247">
      <t>タイ</t>
    </rPh>
    <rPh sb="247" eb="249">
      <t>キュウスイ</t>
    </rPh>
    <rPh sb="249" eb="251">
      <t>シュウエキ</t>
    </rPh>
    <rPh sb="251" eb="253">
      <t>ヒリツ</t>
    </rPh>
    <rPh sb="254" eb="256">
      <t>ヘイキン</t>
    </rPh>
    <rPh sb="261" eb="262">
      <t>ヒク</t>
    </rPh>
    <rPh sb="263" eb="265">
      <t>スイイ</t>
    </rPh>
    <rPh sb="267" eb="269">
      <t>ショウライ</t>
    </rPh>
    <rPh sb="269" eb="271">
      <t>フタン</t>
    </rPh>
    <rPh sb="272" eb="273">
      <t>スク</t>
    </rPh>
    <rPh sb="275" eb="277">
      <t>ジョウタイ</t>
    </rPh>
    <rPh sb="282" eb="284">
      <t>コンゴ</t>
    </rPh>
    <rPh sb="285" eb="287">
      <t>シセツ</t>
    </rPh>
    <rPh sb="287" eb="290">
      <t>ロウキュウカ</t>
    </rPh>
    <rPh sb="293" eb="295">
      <t>コウシン</t>
    </rPh>
    <rPh sb="296" eb="298">
      <t>カンロ</t>
    </rPh>
    <rPh sb="298" eb="301">
      <t>タイシンカ</t>
    </rPh>
    <rPh sb="301" eb="302">
      <t>ナド</t>
    </rPh>
    <rPh sb="303" eb="305">
      <t>タガク</t>
    </rPh>
    <rPh sb="306" eb="308">
      <t>トウシ</t>
    </rPh>
    <rPh sb="309" eb="311">
      <t>ヒツヨウ</t>
    </rPh>
    <rPh sb="317" eb="319">
      <t>ザイゲン</t>
    </rPh>
    <rPh sb="322" eb="324">
      <t>キギョウ</t>
    </rPh>
    <rPh sb="324" eb="325">
      <t>サイ</t>
    </rPh>
    <rPh sb="326" eb="328">
      <t>カツヨウ</t>
    </rPh>
    <rPh sb="330" eb="332">
      <t>ヒツヨウ</t>
    </rPh>
    <rPh sb="333" eb="334">
      <t>カンガ</t>
    </rPh>
    <rPh sb="341" eb="343">
      <t>ショウライ</t>
    </rPh>
    <rPh sb="343" eb="345">
      <t>フタン</t>
    </rPh>
    <rPh sb="346" eb="348">
      <t>コウリョ</t>
    </rPh>
    <rPh sb="350" eb="352">
      <t>テキセツ</t>
    </rPh>
    <rPh sb="353" eb="355">
      <t>キサイ</t>
    </rPh>
    <rPh sb="355" eb="356">
      <t>ガク</t>
    </rPh>
    <rPh sb="357" eb="359">
      <t>シサン</t>
    </rPh>
    <rPh sb="361" eb="363">
      <t>ヒツヨウ</t>
    </rPh>
    <rPh sb="369" eb="371">
      <t>リョウキン</t>
    </rPh>
    <rPh sb="371" eb="373">
      <t>カイシュウ</t>
    </rPh>
    <rPh sb="373" eb="374">
      <t>リツ</t>
    </rPh>
    <rPh sb="380" eb="381">
      <t>コ</t>
    </rPh>
    <rPh sb="383" eb="385">
      <t>キュウスイ</t>
    </rPh>
    <rPh sb="385" eb="387">
      <t>ゲンカ</t>
    </rPh>
    <rPh sb="388" eb="390">
      <t>ヘイキン</t>
    </rPh>
    <rPh sb="392" eb="393">
      <t>ヒク</t>
    </rPh>
    <rPh sb="394" eb="396">
      <t>スイジュン</t>
    </rPh>
    <rPh sb="397" eb="399">
      <t>イジ</t>
    </rPh>
    <rPh sb="409" eb="411">
      <t>キュウスイ</t>
    </rPh>
    <rPh sb="412" eb="413">
      <t>カカ</t>
    </rPh>
    <rPh sb="414" eb="416">
      <t>ヒヨウ</t>
    </rPh>
    <rPh sb="417" eb="419">
      <t>キュウスイ</t>
    </rPh>
    <rPh sb="419" eb="421">
      <t>シュウエキ</t>
    </rPh>
    <rPh sb="422" eb="423">
      <t>マカナ</t>
    </rPh>
    <rPh sb="431" eb="432">
      <t>シメ</t>
    </rPh>
    <rPh sb="439" eb="441">
      <t>シセツ</t>
    </rPh>
    <rPh sb="441" eb="444">
      <t>リヨウリツ</t>
    </rPh>
    <rPh sb="445" eb="447">
      <t>ヘイキン</t>
    </rPh>
    <rPh sb="449" eb="450">
      <t>タカ</t>
    </rPh>
    <rPh sb="451" eb="453">
      <t>スイジュン</t>
    </rPh>
    <rPh sb="454" eb="456">
      <t>イジ</t>
    </rPh>
    <rPh sb="460" eb="463">
      <t>コウリツテキ</t>
    </rPh>
    <rPh sb="464" eb="466">
      <t>シセツ</t>
    </rPh>
    <rPh sb="466" eb="468">
      <t>カドウ</t>
    </rPh>
    <rPh sb="474" eb="476">
      <t>ジンコウ</t>
    </rPh>
    <rPh sb="476" eb="478">
      <t>ゲンショウ</t>
    </rPh>
    <rPh sb="479" eb="480">
      <t>ミズ</t>
    </rPh>
    <rPh sb="480" eb="482">
      <t>ジュヨウ</t>
    </rPh>
    <rPh sb="483" eb="485">
      <t>ゲンショウ</t>
    </rPh>
    <rPh sb="487" eb="489">
      <t>ハイスイ</t>
    </rPh>
    <rPh sb="489" eb="490">
      <t>リョウ</t>
    </rPh>
    <rPh sb="491" eb="493">
      <t>ゲンショウ</t>
    </rPh>
    <rPh sb="494" eb="495">
      <t>カンガ</t>
    </rPh>
    <rPh sb="502" eb="504">
      <t>シセツ</t>
    </rPh>
    <rPh sb="505" eb="507">
      <t>コウシン</t>
    </rPh>
    <rPh sb="507" eb="508">
      <t>ジ</t>
    </rPh>
    <rPh sb="518" eb="519">
      <t>ナド</t>
    </rPh>
    <rPh sb="520" eb="522">
      <t>ケントウ</t>
    </rPh>
    <rPh sb="524" eb="526">
      <t>ヒツヨウ</t>
    </rPh>
    <rPh sb="532" eb="533">
      <t>ユウ</t>
    </rPh>
    <rPh sb="533" eb="534">
      <t>シュウ</t>
    </rPh>
    <rPh sb="534" eb="535">
      <t>リツ</t>
    </rPh>
    <rPh sb="536" eb="538">
      <t>ヘイキン</t>
    </rPh>
    <rPh sb="540" eb="541">
      <t>タカ</t>
    </rPh>
    <rPh sb="542" eb="544">
      <t>スイジュン</t>
    </rPh>
    <rPh sb="545" eb="547">
      <t>イジ</t>
    </rPh>
    <rPh sb="552" eb="553">
      <t>ヒ</t>
    </rPh>
    <rPh sb="554" eb="555">
      <t>ツヅ</t>
    </rPh>
    <rPh sb="556" eb="558">
      <t>シセツ</t>
    </rPh>
    <rPh sb="558" eb="559">
      <t>オヨ</t>
    </rPh>
    <rPh sb="560" eb="562">
      <t>カンロ</t>
    </rPh>
    <rPh sb="563" eb="565">
      <t>イジ</t>
    </rPh>
    <rPh sb="565" eb="567">
      <t>カンリ</t>
    </rPh>
    <rPh sb="568" eb="570">
      <t>チュウリョク</t>
    </rPh>
    <rPh sb="604" eb="606">
      <t>コンゴ</t>
    </rPh>
    <rPh sb="606" eb="608">
      <t>ジンコウ</t>
    </rPh>
    <rPh sb="608" eb="610">
      <t>ゾウカ</t>
    </rPh>
    <rPh sb="614" eb="616">
      <t>ミコ</t>
    </rPh>
    <rPh sb="627" eb="630">
      <t>ケンゼンセイ</t>
    </rPh>
    <rPh sb="631" eb="633">
      <t>イジ</t>
    </rPh>
    <rPh sb="638" eb="641">
      <t>チョウキテキ</t>
    </rPh>
    <rPh sb="642" eb="644">
      <t>スイドウ</t>
    </rPh>
    <rPh sb="644" eb="646">
      <t>ジギョウ</t>
    </rPh>
    <rPh sb="647" eb="650">
      <t>コウイキカ</t>
    </rPh>
    <rPh sb="653" eb="655">
      <t>ケントウ</t>
    </rPh>
    <rPh sb="656" eb="657">
      <t>スス</t>
    </rPh>
    <rPh sb="659" eb="661">
      <t>ケイエイ</t>
    </rPh>
    <rPh sb="661" eb="663">
      <t>キバン</t>
    </rPh>
    <rPh sb="664" eb="667">
      <t>アンテイカ</t>
    </rPh>
    <rPh sb="668" eb="669">
      <t>ハカ</t>
    </rPh>
    <rPh sb="673" eb="6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</si>
</sst>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0.97</c:v>
                </c:pt>
                <c:pt idx="1">
                  <c:v>1.0900000000000001</c:v>
                </c:pt>
                <c:pt idx="2">
                  <c:v>1.53</c:v>
                </c:pt>
                <c:pt idx="3">
                  <c:v>1.44</c:v>
                </c:pt>
                <c:pt idx="4">
                  <c:v>1.1399999999999999</c:v>
                </c:pt>
              </c:numCache>
            </c:numRef>
          </c:val>
          <c:extLst xmlns:c16r2="http://schemas.microsoft.com/office/drawing/2015/06/chart">
            <c:ext xmlns:c16="http://schemas.microsoft.com/office/drawing/2014/chart" uri="{C3380CC4-5D6E-409C-BE32-E72D297353CC}">
              <c16:uniqueId val="{00000000-61DE-45F9-BCB9-36AC9A6907E0}"/>
            </c:ext>
          </c:extLst>
        </c:ser>
        <c:dLbls>
          <c:showLegendKey val="0"/>
          <c:showVal val="0"/>
          <c:showCatName val="0"/>
          <c:showSerName val="0"/>
          <c:showPercent val="0"/>
          <c:showBubbleSize val="0"/>
        </c:dLbls>
        <c:gapWidth val="150"/>
        <c:axId val="90880256"/>
        <c:axId val="9089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61DE-45F9-BCB9-36AC9A6907E0}"/>
            </c:ext>
          </c:extLst>
        </c:ser>
        <c:dLbls>
          <c:showLegendKey val="0"/>
          <c:showVal val="0"/>
          <c:showCatName val="0"/>
          <c:showSerName val="0"/>
          <c:showPercent val="0"/>
          <c:showBubbleSize val="0"/>
        </c:dLbls>
        <c:marker val="1"/>
        <c:smooth val="0"/>
        <c:axId val="90880256"/>
        <c:axId val="90890624"/>
      </c:lineChart>
      <c:dateAx>
        <c:axId val="90880256"/>
        <c:scaling>
          <c:orientation val="minMax"/>
        </c:scaling>
        <c:delete val="1"/>
        <c:axPos val="b"/>
        <c:numFmt formatCode="ge" sourceLinked="1"/>
        <c:majorTickMark val="none"/>
        <c:minorTickMark val="none"/>
        <c:tickLblPos val="none"/>
        <c:crossAx val="90890624"/>
        <c:crosses val="autoZero"/>
        <c:auto val="1"/>
        <c:lblOffset val="100"/>
        <c:baseTimeUnit val="years"/>
      </c:dateAx>
      <c:valAx>
        <c:axId val="908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62.44</c:v>
                </c:pt>
                <c:pt idx="1">
                  <c:v>61.67</c:v>
                </c:pt>
                <c:pt idx="2">
                  <c:v>62.3</c:v>
                </c:pt>
                <c:pt idx="3">
                  <c:v>64</c:v>
                </c:pt>
                <c:pt idx="4">
                  <c:v>63.94</c:v>
                </c:pt>
              </c:numCache>
            </c:numRef>
          </c:val>
          <c:extLst xmlns:c16r2="http://schemas.microsoft.com/office/drawing/2015/06/chart">
            <c:ext xmlns:c16="http://schemas.microsoft.com/office/drawing/2014/chart" uri="{C3380CC4-5D6E-409C-BE32-E72D297353CC}">
              <c16:uniqueId val="{00000000-06D5-4442-A3C9-987EEE0271E7}"/>
            </c:ext>
          </c:extLst>
        </c:ser>
        <c:dLbls>
          <c:showLegendKey val="0"/>
          <c:showVal val="0"/>
          <c:showCatName val="0"/>
          <c:showSerName val="0"/>
          <c:showPercent val="0"/>
          <c:showBubbleSize val="0"/>
        </c:dLbls>
        <c:gapWidth val="150"/>
        <c:axId val="97683328"/>
        <c:axId val="9768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06D5-4442-A3C9-987EEE0271E7}"/>
            </c:ext>
          </c:extLst>
        </c:ser>
        <c:dLbls>
          <c:showLegendKey val="0"/>
          <c:showVal val="0"/>
          <c:showCatName val="0"/>
          <c:showSerName val="0"/>
          <c:showPercent val="0"/>
          <c:showBubbleSize val="0"/>
        </c:dLbls>
        <c:marker val="1"/>
        <c:smooth val="0"/>
        <c:axId val="97683328"/>
        <c:axId val="97689600"/>
      </c:lineChart>
      <c:dateAx>
        <c:axId val="97683328"/>
        <c:scaling>
          <c:orientation val="minMax"/>
        </c:scaling>
        <c:delete val="1"/>
        <c:axPos val="b"/>
        <c:numFmt formatCode="ge" sourceLinked="1"/>
        <c:majorTickMark val="none"/>
        <c:minorTickMark val="none"/>
        <c:tickLblPos val="none"/>
        <c:crossAx val="97689600"/>
        <c:crosses val="autoZero"/>
        <c:auto val="1"/>
        <c:lblOffset val="100"/>
        <c:baseTimeUnit val="years"/>
      </c:dateAx>
      <c:valAx>
        <c:axId val="976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95.76</c:v>
                </c:pt>
                <c:pt idx="1">
                  <c:v>95.54</c:v>
                </c:pt>
                <c:pt idx="2">
                  <c:v>94.26</c:v>
                </c:pt>
                <c:pt idx="3">
                  <c:v>92.63</c:v>
                </c:pt>
                <c:pt idx="4">
                  <c:v>92.49</c:v>
                </c:pt>
              </c:numCache>
            </c:numRef>
          </c:val>
          <c:extLst xmlns:c16r2="http://schemas.microsoft.com/office/drawing/2015/06/chart">
            <c:ext xmlns:c16="http://schemas.microsoft.com/office/drawing/2014/chart" uri="{C3380CC4-5D6E-409C-BE32-E72D297353CC}">
              <c16:uniqueId val="{00000000-2BF5-414F-A765-9EB558783780}"/>
            </c:ext>
          </c:extLst>
        </c:ser>
        <c:dLbls>
          <c:showLegendKey val="0"/>
          <c:showVal val="0"/>
          <c:showCatName val="0"/>
          <c:showSerName val="0"/>
          <c:showPercent val="0"/>
          <c:showBubbleSize val="0"/>
        </c:dLbls>
        <c:gapWidth val="150"/>
        <c:axId val="97728768"/>
        <c:axId val="977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2BF5-414F-A765-9EB558783780}"/>
            </c:ext>
          </c:extLst>
        </c:ser>
        <c:dLbls>
          <c:showLegendKey val="0"/>
          <c:showVal val="0"/>
          <c:showCatName val="0"/>
          <c:showSerName val="0"/>
          <c:showPercent val="0"/>
          <c:showBubbleSize val="0"/>
        </c:dLbls>
        <c:marker val="1"/>
        <c:smooth val="0"/>
        <c:axId val="97728768"/>
        <c:axId val="97730944"/>
      </c:lineChart>
      <c:dateAx>
        <c:axId val="97728768"/>
        <c:scaling>
          <c:orientation val="minMax"/>
        </c:scaling>
        <c:delete val="1"/>
        <c:axPos val="b"/>
        <c:numFmt formatCode="ge" sourceLinked="1"/>
        <c:majorTickMark val="none"/>
        <c:minorTickMark val="none"/>
        <c:tickLblPos val="none"/>
        <c:crossAx val="97730944"/>
        <c:crosses val="autoZero"/>
        <c:auto val="1"/>
        <c:lblOffset val="100"/>
        <c:baseTimeUnit val="years"/>
      </c:dateAx>
      <c:valAx>
        <c:axId val="977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106.25</c:v>
                </c:pt>
                <c:pt idx="1">
                  <c:v>117.52</c:v>
                </c:pt>
                <c:pt idx="2">
                  <c:v>115.67</c:v>
                </c:pt>
                <c:pt idx="3">
                  <c:v>108.99</c:v>
                </c:pt>
                <c:pt idx="4">
                  <c:v>114.7</c:v>
                </c:pt>
              </c:numCache>
            </c:numRef>
          </c:val>
          <c:extLst xmlns:c16r2="http://schemas.microsoft.com/office/drawing/2015/06/chart">
            <c:ext xmlns:c16="http://schemas.microsoft.com/office/drawing/2014/chart" uri="{C3380CC4-5D6E-409C-BE32-E72D297353CC}">
              <c16:uniqueId val="{00000000-A0E4-450C-97B0-B310EC0ADF67}"/>
            </c:ext>
          </c:extLst>
        </c:ser>
        <c:dLbls>
          <c:showLegendKey val="0"/>
          <c:showVal val="0"/>
          <c:showCatName val="0"/>
          <c:showSerName val="0"/>
          <c:showPercent val="0"/>
          <c:showBubbleSize val="0"/>
        </c:dLbls>
        <c:gapWidth val="150"/>
        <c:axId val="81943168"/>
        <c:axId val="819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A0E4-450C-97B0-B310EC0ADF67}"/>
            </c:ext>
          </c:extLst>
        </c:ser>
        <c:dLbls>
          <c:showLegendKey val="0"/>
          <c:showVal val="0"/>
          <c:showCatName val="0"/>
          <c:showSerName val="0"/>
          <c:showPercent val="0"/>
          <c:showBubbleSize val="0"/>
        </c:dLbls>
        <c:marker val="1"/>
        <c:smooth val="0"/>
        <c:axId val="81943168"/>
        <c:axId val="81953536"/>
      </c:lineChart>
      <c:dateAx>
        <c:axId val="81943168"/>
        <c:scaling>
          <c:orientation val="minMax"/>
        </c:scaling>
        <c:delete val="1"/>
        <c:axPos val="b"/>
        <c:numFmt formatCode="ge" sourceLinked="1"/>
        <c:majorTickMark val="none"/>
        <c:minorTickMark val="none"/>
        <c:tickLblPos val="none"/>
        <c:crossAx val="81953536"/>
        <c:crosses val="autoZero"/>
        <c:auto val="1"/>
        <c:lblOffset val="100"/>
        <c:baseTimeUnit val="years"/>
      </c:dateAx>
      <c:valAx>
        <c:axId val="81953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9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52.53</c:v>
                </c:pt>
                <c:pt idx="1">
                  <c:v>53.43</c:v>
                </c:pt>
                <c:pt idx="2">
                  <c:v>54.18</c:v>
                </c:pt>
                <c:pt idx="3">
                  <c:v>54.57</c:v>
                </c:pt>
                <c:pt idx="4">
                  <c:v>54.38</c:v>
                </c:pt>
              </c:numCache>
            </c:numRef>
          </c:val>
          <c:extLst xmlns:c16r2="http://schemas.microsoft.com/office/drawing/2015/06/chart">
            <c:ext xmlns:c16="http://schemas.microsoft.com/office/drawing/2014/chart" uri="{C3380CC4-5D6E-409C-BE32-E72D297353CC}">
              <c16:uniqueId val="{00000000-E1BE-4EE2-A6D7-88335EA3C23D}"/>
            </c:ext>
          </c:extLst>
        </c:ser>
        <c:dLbls>
          <c:showLegendKey val="0"/>
          <c:showVal val="0"/>
          <c:showCatName val="0"/>
          <c:showSerName val="0"/>
          <c:showPercent val="0"/>
          <c:showBubbleSize val="0"/>
        </c:dLbls>
        <c:gapWidth val="150"/>
        <c:axId val="81968128"/>
        <c:axId val="9255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E1BE-4EE2-A6D7-88335EA3C23D}"/>
            </c:ext>
          </c:extLst>
        </c:ser>
        <c:dLbls>
          <c:showLegendKey val="0"/>
          <c:showVal val="0"/>
          <c:showCatName val="0"/>
          <c:showSerName val="0"/>
          <c:showPercent val="0"/>
          <c:showBubbleSize val="0"/>
        </c:dLbls>
        <c:marker val="1"/>
        <c:smooth val="0"/>
        <c:axId val="81968128"/>
        <c:axId val="92554368"/>
      </c:lineChart>
      <c:dateAx>
        <c:axId val="81968128"/>
        <c:scaling>
          <c:orientation val="minMax"/>
        </c:scaling>
        <c:delete val="1"/>
        <c:axPos val="b"/>
        <c:numFmt formatCode="ge" sourceLinked="1"/>
        <c:majorTickMark val="none"/>
        <c:minorTickMark val="none"/>
        <c:tickLblPos val="none"/>
        <c:crossAx val="92554368"/>
        <c:crosses val="autoZero"/>
        <c:auto val="1"/>
        <c:lblOffset val="100"/>
        <c:baseTimeUnit val="years"/>
      </c:dateAx>
      <c:valAx>
        <c:axId val="925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42.97</c:v>
                </c:pt>
                <c:pt idx="1">
                  <c:v>39.18</c:v>
                </c:pt>
                <c:pt idx="2">
                  <c:v>39.07</c:v>
                </c:pt>
                <c:pt idx="3">
                  <c:v>38.56</c:v>
                </c:pt>
                <c:pt idx="4">
                  <c:v>44.91</c:v>
                </c:pt>
              </c:numCache>
            </c:numRef>
          </c:val>
          <c:extLst xmlns:c16r2="http://schemas.microsoft.com/office/drawing/2015/06/chart">
            <c:ext xmlns:c16="http://schemas.microsoft.com/office/drawing/2014/chart" uri="{C3380CC4-5D6E-409C-BE32-E72D297353CC}">
              <c16:uniqueId val="{00000000-A251-4E15-B2F4-3F4878DCD41E}"/>
            </c:ext>
          </c:extLst>
        </c:ser>
        <c:dLbls>
          <c:showLegendKey val="0"/>
          <c:showVal val="0"/>
          <c:showCatName val="0"/>
          <c:showSerName val="0"/>
          <c:showPercent val="0"/>
          <c:showBubbleSize val="0"/>
        </c:dLbls>
        <c:gapWidth val="150"/>
        <c:axId val="92577152"/>
        <c:axId val="925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A251-4E15-B2F4-3F4878DCD41E}"/>
            </c:ext>
          </c:extLst>
        </c:ser>
        <c:dLbls>
          <c:showLegendKey val="0"/>
          <c:showVal val="0"/>
          <c:showCatName val="0"/>
          <c:showSerName val="0"/>
          <c:showPercent val="0"/>
          <c:showBubbleSize val="0"/>
        </c:dLbls>
        <c:marker val="1"/>
        <c:smooth val="0"/>
        <c:axId val="92577152"/>
        <c:axId val="92591616"/>
      </c:lineChart>
      <c:dateAx>
        <c:axId val="92577152"/>
        <c:scaling>
          <c:orientation val="minMax"/>
        </c:scaling>
        <c:delete val="1"/>
        <c:axPos val="b"/>
        <c:numFmt formatCode="ge" sourceLinked="1"/>
        <c:majorTickMark val="none"/>
        <c:minorTickMark val="none"/>
        <c:tickLblPos val="none"/>
        <c:crossAx val="92591616"/>
        <c:crosses val="autoZero"/>
        <c:auto val="1"/>
        <c:lblOffset val="100"/>
        <c:baseTimeUnit val="years"/>
      </c:dateAx>
      <c:valAx>
        <c:axId val="9259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C4-4E4F-80BA-4D2D2ECF3DC5}"/>
            </c:ext>
          </c:extLst>
        </c:ser>
        <c:dLbls>
          <c:showLegendKey val="0"/>
          <c:showVal val="0"/>
          <c:showCatName val="0"/>
          <c:showSerName val="0"/>
          <c:showPercent val="0"/>
          <c:showBubbleSize val="0"/>
        </c:dLbls>
        <c:gapWidth val="150"/>
        <c:axId val="93950336"/>
        <c:axId val="939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D0C4-4E4F-80BA-4D2D2ECF3DC5}"/>
            </c:ext>
          </c:extLst>
        </c:ser>
        <c:dLbls>
          <c:showLegendKey val="0"/>
          <c:showVal val="0"/>
          <c:showCatName val="0"/>
          <c:showSerName val="0"/>
          <c:showPercent val="0"/>
          <c:showBubbleSize val="0"/>
        </c:dLbls>
        <c:marker val="1"/>
        <c:smooth val="0"/>
        <c:axId val="93950336"/>
        <c:axId val="93952256"/>
      </c:lineChart>
      <c:dateAx>
        <c:axId val="93950336"/>
        <c:scaling>
          <c:orientation val="minMax"/>
        </c:scaling>
        <c:delete val="1"/>
        <c:axPos val="b"/>
        <c:numFmt formatCode="ge" sourceLinked="1"/>
        <c:majorTickMark val="none"/>
        <c:minorTickMark val="none"/>
        <c:tickLblPos val="none"/>
        <c:crossAx val="93952256"/>
        <c:crosses val="autoZero"/>
        <c:auto val="1"/>
        <c:lblOffset val="100"/>
        <c:baseTimeUnit val="years"/>
      </c:dateAx>
      <c:valAx>
        <c:axId val="93952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95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2122.81</c:v>
                </c:pt>
                <c:pt idx="1">
                  <c:v>1154.56</c:v>
                </c:pt>
                <c:pt idx="2">
                  <c:v>1860.99</c:v>
                </c:pt>
                <c:pt idx="3">
                  <c:v>2015.43</c:v>
                </c:pt>
                <c:pt idx="4">
                  <c:v>2153.92</c:v>
                </c:pt>
              </c:numCache>
            </c:numRef>
          </c:val>
          <c:extLst xmlns:c16r2="http://schemas.microsoft.com/office/drawing/2015/06/chart">
            <c:ext xmlns:c16="http://schemas.microsoft.com/office/drawing/2014/chart" uri="{C3380CC4-5D6E-409C-BE32-E72D297353CC}">
              <c16:uniqueId val="{00000000-DFAE-4CED-B617-4F5FA0D1987E}"/>
            </c:ext>
          </c:extLst>
        </c:ser>
        <c:dLbls>
          <c:showLegendKey val="0"/>
          <c:showVal val="0"/>
          <c:showCatName val="0"/>
          <c:showSerName val="0"/>
          <c:showPercent val="0"/>
          <c:showBubbleSize val="0"/>
        </c:dLbls>
        <c:gapWidth val="150"/>
        <c:axId val="97788672"/>
        <c:axId val="977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DFAE-4CED-B617-4F5FA0D1987E}"/>
            </c:ext>
          </c:extLst>
        </c:ser>
        <c:dLbls>
          <c:showLegendKey val="0"/>
          <c:showVal val="0"/>
          <c:showCatName val="0"/>
          <c:showSerName val="0"/>
          <c:showPercent val="0"/>
          <c:showBubbleSize val="0"/>
        </c:dLbls>
        <c:marker val="1"/>
        <c:smooth val="0"/>
        <c:axId val="97788672"/>
        <c:axId val="97790592"/>
      </c:lineChart>
      <c:dateAx>
        <c:axId val="97788672"/>
        <c:scaling>
          <c:orientation val="minMax"/>
        </c:scaling>
        <c:delete val="1"/>
        <c:axPos val="b"/>
        <c:numFmt formatCode="ge" sourceLinked="1"/>
        <c:majorTickMark val="none"/>
        <c:minorTickMark val="none"/>
        <c:tickLblPos val="none"/>
        <c:crossAx val="97790592"/>
        <c:crosses val="autoZero"/>
        <c:auto val="1"/>
        <c:lblOffset val="100"/>
        <c:baseTimeUnit val="years"/>
      </c:dateAx>
      <c:valAx>
        <c:axId val="9779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28.03</c:v>
                </c:pt>
                <c:pt idx="1">
                  <c:v>22.31</c:v>
                </c:pt>
                <c:pt idx="2">
                  <c:v>16.059999999999999</c:v>
                </c:pt>
                <c:pt idx="3">
                  <c:v>11.04</c:v>
                </c:pt>
                <c:pt idx="4">
                  <c:v>6.49</c:v>
                </c:pt>
              </c:numCache>
            </c:numRef>
          </c:val>
          <c:extLst xmlns:c16r2="http://schemas.microsoft.com/office/drawing/2015/06/chart">
            <c:ext xmlns:c16="http://schemas.microsoft.com/office/drawing/2014/chart" uri="{C3380CC4-5D6E-409C-BE32-E72D297353CC}">
              <c16:uniqueId val="{00000000-6629-4A4A-8EA1-EA39D3DBD018}"/>
            </c:ext>
          </c:extLst>
        </c:ser>
        <c:dLbls>
          <c:showLegendKey val="0"/>
          <c:showVal val="0"/>
          <c:showCatName val="0"/>
          <c:showSerName val="0"/>
          <c:showPercent val="0"/>
          <c:showBubbleSize val="0"/>
        </c:dLbls>
        <c:gapWidth val="150"/>
        <c:axId val="97830016"/>
        <c:axId val="978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6629-4A4A-8EA1-EA39D3DBD018}"/>
            </c:ext>
          </c:extLst>
        </c:ser>
        <c:dLbls>
          <c:showLegendKey val="0"/>
          <c:showVal val="0"/>
          <c:showCatName val="0"/>
          <c:showSerName val="0"/>
          <c:showPercent val="0"/>
          <c:showBubbleSize val="0"/>
        </c:dLbls>
        <c:marker val="1"/>
        <c:smooth val="0"/>
        <c:axId val="97830016"/>
        <c:axId val="97831936"/>
      </c:lineChart>
      <c:dateAx>
        <c:axId val="97830016"/>
        <c:scaling>
          <c:orientation val="minMax"/>
        </c:scaling>
        <c:delete val="1"/>
        <c:axPos val="b"/>
        <c:numFmt formatCode="ge" sourceLinked="1"/>
        <c:majorTickMark val="none"/>
        <c:minorTickMark val="none"/>
        <c:tickLblPos val="none"/>
        <c:crossAx val="97831936"/>
        <c:crosses val="autoZero"/>
        <c:auto val="1"/>
        <c:lblOffset val="100"/>
        <c:baseTimeUnit val="years"/>
      </c:dateAx>
      <c:valAx>
        <c:axId val="97831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104.96</c:v>
                </c:pt>
                <c:pt idx="1">
                  <c:v>117.42</c:v>
                </c:pt>
                <c:pt idx="2">
                  <c:v>114.81</c:v>
                </c:pt>
                <c:pt idx="3">
                  <c:v>106.11</c:v>
                </c:pt>
                <c:pt idx="4">
                  <c:v>113.18</c:v>
                </c:pt>
              </c:numCache>
            </c:numRef>
          </c:val>
          <c:extLst xmlns:c16r2="http://schemas.microsoft.com/office/drawing/2015/06/chart">
            <c:ext xmlns:c16="http://schemas.microsoft.com/office/drawing/2014/chart" uri="{C3380CC4-5D6E-409C-BE32-E72D297353CC}">
              <c16:uniqueId val="{00000000-1A43-4502-AB25-A42EADB19997}"/>
            </c:ext>
          </c:extLst>
        </c:ser>
        <c:dLbls>
          <c:showLegendKey val="0"/>
          <c:showVal val="0"/>
          <c:showCatName val="0"/>
          <c:showSerName val="0"/>
          <c:showPercent val="0"/>
          <c:showBubbleSize val="0"/>
        </c:dLbls>
        <c:gapWidth val="150"/>
        <c:axId val="97535488"/>
        <c:axId val="975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1A43-4502-AB25-A42EADB19997}"/>
            </c:ext>
          </c:extLst>
        </c:ser>
        <c:dLbls>
          <c:showLegendKey val="0"/>
          <c:showVal val="0"/>
          <c:showCatName val="0"/>
          <c:showSerName val="0"/>
          <c:showPercent val="0"/>
          <c:showBubbleSize val="0"/>
        </c:dLbls>
        <c:marker val="1"/>
        <c:smooth val="0"/>
        <c:axId val="97535488"/>
        <c:axId val="97537408"/>
      </c:lineChart>
      <c:dateAx>
        <c:axId val="97535488"/>
        <c:scaling>
          <c:orientation val="minMax"/>
        </c:scaling>
        <c:delete val="1"/>
        <c:axPos val="b"/>
        <c:numFmt formatCode="ge" sourceLinked="1"/>
        <c:majorTickMark val="none"/>
        <c:minorTickMark val="none"/>
        <c:tickLblPos val="none"/>
        <c:crossAx val="97537408"/>
        <c:crosses val="autoZero"/>
        <c:auto val="1"/>
        <c:lblOffset val="100"/>
        <c:baseTimeUnit val="years"/>
      </c:dateAx>
      <c:valAx>
        <c:axId val="975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154.93</c:v>
                </c:pt>
                <c:pt idx="1">
                  <c:v>138.37</c:v>
                </c:pt>
                <c:pt idx="2">
                  <c:v>141.09</c:v>
                </c:pt>
                <c:pt idx="3">
                  <c:v>152.47</c:v>
                </c:pt>
                <c:pt idx="4">
                  <c:v>143.16</c:v>
                </c:pt>
              </c:numCache>
            </c:numRef>
          </c:val>
          <c:extLst xmlns:c16r2="http://schemas.microsoft.com/office/drawing/2015/06/chart">
            <c:ext xmlns:c16="http://schemas.microsoft.com/office/drawing/2014/chart" uri="{C3380CC4-5D6E-409C-BE32-E72D297353CC}">
              <c16:uniqueId val="{00000000-1F43-48BC-92BF-B7B761103A30}"/>
            </c:ext>
          </c:extLst>
        </c:ser>
        <c:dLbls>
          <c:showLegendKey val="0"/>
          <c:showVal val="0"/>
          <c:showCatName val="0"/>
          <c:showSerName val="0"/>
          <c:showPercent val="0"/>
          <c:showBubbleSize val="0"/>
        </c:dLbls>
        <c:gapWidth val="150"/>
        <c:axId val="97580544"/>
        <c:axId val="975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1F43-48BC-92BF-B7B761103A30}"/>
            </c:ext>
          </c:extLst>
        </c:ser>
        <c:dLbls>
          <c:showLegendKey val="0"/>
          <c:showVal val="0"/>
          <c:showCatName val="0"/>
          <c:showSerName val="0"/>
          <c:showPercent val="0"/>
          <c:showBubbleSize val="0"/>
        </c:dLbls>
        <c:marker val="1"/>
        <c:smooth val="0"/>
        <c:axId val="97580544"/>
        <c:axId val="97582464"/>
      </c:lineChart>
      <c:dateAx>
        <c:axId val="97580544"/>
        <c:scaling>
          <c:orientation val="minMax"/>
        </c:scaling>
        <c:delete val="1"/>
        <c:axPos val="b"/>
        <c:numFmt formatCode="ge" sourceLinked="1"/>
        <c:majorTickMark val="none"/>
        <c:minorTickMark val="none"/>
        <c:tickLblPos val="none"/>
        <c:crossAx val="97582464"/>
        <c:crosses val="autoZero"/>
        <c:auto val="1"/>
        <c:lblOffset val="100"/>
        <c:baseTimeUnit val="years"/>
      </c:dateAx>
      <c:valAx>
        <c:axId val="975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蟹江町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37772</v>
      </c>
      <c r="AM8" s="73"/>
      <c r="AN8" s="73"/>
      <c r="AO8" s="73"/>
      <c r="AP8" s="73"/>
      <c r="AQ8" s="73"/>
      <c r="AR8" s="73"/>
      <c r="AS8" s="73"/>
      <c r="AT8" s="69">
        <f>データ!$S$6</f>
        <v>11.09</v>
      </c>
      <c r="AU8" s="70"/>
      <c r="AV8" s="70"/>
      <c r="AW8" s="70"/>
      <c r="AX8" s="70"/>
      <c r="AY8" s="70"/>
      <c r="AZ8" s="70"/>
      <c r="BA8" s="70"/>
      <c r="BB8" s="72">
        <f>データ!$T$6</f>
        <v>3405.95</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98.5</v>
      </c>
      <c r="J10" s="70"/>
      <c r="K10" s="70"/>
      <c r="L10" s="70"/>
      <c r="M10" s="70"/>
      <c r="N10" s="70"/>
      <c r="O10" s="71"/>
      <c r="P10" s="72">
        <f>データ!$P$6</f>
        <v>96.33</v>
      </c>
      <c r="Q10" s="72"/>
      <c r="R10" s="72"/>
      <c r="S10" s="72"/>
      <c r="T10" s="72"/>
      <c r="U10" s="72"/>
      <c r="V10" s="72"/>
      <c r="W10" s="73">
        <f>データ!$Q$6</f>
        <v>2970</v>
      </c>
      <c r="X10" s="73"/>
      <c r="Y10" s="73"/>
      <c r="Z10" s="73"/>
      <c r="AA10" s="73"/>
      <c r="AB10" s="73"/>
      <c r="AC10" s="73"/>
      <c r="AD10" s="2"/>
      <c r="AE10" s="2"/>
      <c r="AF10" s="2"/>
      <c r="AG10" s="2"/>
      <c r="AH10" s="4"/>
      <c r="AI10" s="4"/>
      <c r="AJ10" s="4"/>
      <c r="AK10" s="4"/>
      <c r="AL10" s="73">
        <f>データ!$U$6</f>
        <v>36230</v>
      </c>
      <c r="AM10" s="73"/>
      <c r="AN10" s="73"/>
      <c r="AO10" s="73"/>
      <c r="AP10" s="73"/>
      <c r="AQ10" s="73"/>
      <c r="AR10" s="73"/>
      <c r="AS10" s="73"/>
      <c r="AT10" s="69">
        <f>データ!$V$6</f>
        <v>10.6</v>
      </c>
      <c r="AU10" s="70"/>
      <c r="AV10" s="70"/>
      <c r="AW10" s="70"/>
      <c r="AX10" s="70"/>
      <c r="AY10" s="70"/>
      <c r="AZ10" s="70"/>
      <c r="BA10" s="70"/>
      <c r="BB10" s="72">
        <f>データ!$W$6</f>
        <v>3417.92</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xENlYbSXWK70f91PaTV1RUlx2KqfF2Cc+3LY5pHT1/UYRnLowQlRXXH+WGsz6e+EMlECl+G+aSMui+IPbt2Ug==" saltValue="QYKCbYTFngsv0X4ttMYrr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65</v>
      </c>
      <c r="B4" s="30"/>
      <c r="C4" s="30"/>
      <c r="D4" s="30"/>
      <c r="E4" s="30"/>
      <c r="F4" s="30"/>
      <c r="G4" s="30"/>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234257</v>
      </c>
      <c r="D6" s="33">
        <f t="shared" si="3"/>
        <v>46</v>
      </c>
      <c r="E6" s="33">
        <f t="shared" si="3"/>
        <v>1</v>
      </c>
      <c r="F6" s="33">
        <f t="shared" si="3"/>
        <v>0</v>
      </c>
      <c r="G6" s="33">
        <f t="shared" si="3"/>
        <v>1</v>
      </c>
      <c r="H6" s="33" t="str">
        <f t="shared" si="3"/>
        <v>愛知県　蟹江町</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98.5</v>
      </c>
      <c r="P6" s="34">
        <f t="shared" si="3"/>
        <v>96.33</v>
      </c>
      <c r="Q6" s="34">
        <f t="shared" si="3"/>
        <v>2970</v>
      </c>
      <c r="R6" s="34">
        <f t="shared" si="3"/>
        <v>37772</v>
      </c>
      <c r="S6" s="34">
        <f t="shared" si="3"/>
        <v>11.09</v>
      </c>
      <c r="T6" s="34">
        <f t="shared" si="3"/>
        <v>3405.95</v>
      </c>
      <c r="U6" s="34">
        <f t="shared" si="3"/>
        <v>36230</v>
      </c>
      <c r="V6" s="34">
        <f t="shared" si="3"/>
        <v>10.6</v>
      </c>
      <c r="W6" s="34">
        <f t="shared" si="3"/>
        <v>3417.92</v>
      </c>
      <c r="X6" s="35">
        <f>IF(X7="",NA(),X7)</f>
        <v>106.25</v>
      </c>
      <c r="Y6" s="35">
        <f t="shared" ref="Y6:AG6" si="4">IF(Y7="",NA(),Y7)</f>
        <v>117.52</v>
      </c>
      <c r="Z6" s="35">
        <f t="shared" si="4"/>
        <v>115.67</v>
      </c>
      <c r="AA6" s="35">
        <f t="shared" si="4"/>
        <v>108.99</v>
      </c>
      <c r="AB6" s="35">
        <f t="shared" si="4"/>
        <v>114.7</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2122.81</v>
      </c>
      <c r="AU6" s="35">
        <f t="shared" ref="AU6:BC6" si="6">IF(AU7="",NA(),AU7)</f>
        <v>1154.56</v>
      </c>
      <c r="AV6" s="35">
        <f t="shared" si="6"/>
        <v>1860.99</v>
      </c>
      <c r="AW6" s="35">
        <f t="shared" si="6"/>
        <v>2015.43</v>
      </c>
      <c r="AX6" s="35">
        <f t="shared" si="6"/>
        <v>2153.92</v>
      </c>
      <c r="AY6" s="35">
        <f t="shared" si="6"/>
        <v>909.68</v>
      </c>
      <c r="AZ6" s="35">
        <f t="shared" si="6"/>
        <v>382.09</v>
      </c>
      <c r="BA6" s="35">
        <f t="shared" si="6"/>
        <v>371.31</v>
      </c>
      <c r="BB6" s="35">
        <f t="shared" si="6"/>
        <v>377.63</v>
      </c>
      <c r="BC6" s="35">
        <f t="shared" si="6"/>
        <v>357.34</v>
      </c>
      <c r="BD6" s="34" t="str">
        <f>IF(BD7="","",IF(BD7="-","【-】","【"&amp;SUBSTITUTE(TEXT(BD7,"#,##0.00"),"-","△")&amp;"】"))</f>
        <v>【264.34】</v>
      </c>
      <c r="BE6" s="35">
        <f>IF(BE7="",NA(),BE7)</f>
        <v>28.03</v>
      </c>
      <c r="BF6" s="35">
        <f t="shared" ref="BF6:BN6" si="7">IF(BF7="",NA(),BF7)</f>
        <v>22.31</v>
      </c>
      <c r="BG6" s="35">
        <f t="shared" si="7"/>
        <v>16.059999999999999</v>
      </c>
      <c r="BH6" s="35">
        <f t="shared" si="7"/>
        <v>11.04</v>
      </c>
      <c r="BI6" s="35">
        <f t="shared" si="7"/>
        <v>6.49</v>
      </c>
      <c r="BJ6" s="35">
        <f t="shared" si="7"/>
        <v>382.65</v>
      </c>
      <c r="BK6" s="35">
        <f t="shared" si="7"/>
        <v>385.06</v>
      </c>
      <c r="BL6" s="35">
        <f t="shared" si="7"/>
        <v>373.09</v>
      </c>
      <c r="BM6" s="35">
        <f t="shared" si="7"/>
        <v>364.71</v>
      </c>
      <c r="BN6" s="35">
        <f t="shared" si="7"/>
        <v>373.69</v>
      </c>
      <c r="BO6" s="34" t="str">
        <f>IF(BO7="","",IF(BO7="-","【-】","【"&amp;SUBSTITUTE(TEXT(BO7,"#,##0.00"),"-","△")&amp;"】"))</f>
        <v>【274.27】</v>
      </c>
      <c r="BP6" s="35">
        <f>IF(BP7="",NA(),BP7)</f>
        <v>104.96</v>
      </c>
      <c r="BQ6" s="35">
        <f t="shared" ref="BQ6:BY6" si="8">IF(BQ7="",NA(),BQ7)</f>
        <v>117.42</v>
      </c>
      <c r="BR6" s="35">
        <f t="shared" si="8"/>
        <v>114.81</v>
      </c>
      <c r="BS6" s="35">
        <f t="shared" si="8"/>
        <v>106.11</v>
      </c>
      <c r="BT6" s="35">
        <f t="shared" si="8"/>
        <v>113.18</v>
      </c>
      <c r="BU6" s="35">
        <f t="shared" si="8"/>
        <v>96.1</v>
      </c>
      <c r="BV6" s="35">
        <f t="shared" si="8"/>
        <v>99.07</v>
      </c>
      <c r="BW6" s="35">
        <f t="shared" si="8"/>
        <v>99.99</v>
      </c>
      <c r="BX6" s="35">
        <f t="shared" si="8"/>
        <v>100.65</v>
      </c>
      <c r="BY6" s="35">
        <f t="shared" si="8"/>
        <v>99.87</v>
      </c>
      <c r="BZ6" s="34" t="str">
        <f>IF(BZ7="","",IF(BZ7="-","【-】","【"&amp;SUBSTITUTE(TEXT(BZ7,"#,##0.00"),"-","△")&amp;"】"))</f>
        <v>【104.36】</v>
      </c>
      <c r="CA6" s="35">
        <f>IF(CA7="",NA(),CA7)</f>
        <v>154.93</v>
      </c>
      <c r="CB6" s="35">
        <f t="shared" ref="CB6:CJ6" si="9">IF(CB7="",NA(),CB7)</f>
        <v>138.37</v>
      </c>
      <c r="CC6" s="35">
        <f t="shared" si="9"/>
        <v>141.09</v>
      </c>
      <c r="CD6" s="35">
        <f t="shared" si="9"/>
        <v>152.47</v>
      </c>
      <c r="CE6" s="35">
        <f t="shared" si="9"/>
        <v>143.16</v>
      </c>
      <c r="CF6" s="35">
        <f t="shared" si="9"/>
        <v>178.39</v>
      </c>
      <c r="CG6" s="35">
        <f t="shared" si="9"/>
        <v>173.03</v>
      </c>
      <c r="CH6" s="35">
        <f t="shared" si="9"/>
        <v>171.15</v>
      </c>
      <c r="CI6" s="35">
        <f t="shared" si="9"/>
        <v>170.19</v>
      </c>
      <c r="CJ6" s="35">
        <f t="shared" si="9"/>
        <v>171.81</v>
      </c>
      <c r="CK6" s="34" t="str">
        <f>IF(CK7="","",IF(CK7="-","【-】","【"&amp;SUBSTITUTE(TEXT(CK7,"#,##0.00"),"-","△")&amp;"】"))</f>
        <v>【165.71】</v>
      </c>
      <c r="CL6" s="35">
        <f>IF(CL7="",NA(),CL7)</f>
        <v>62.44</v>
      </c>
      <c r="CM6" s="35">
        <f t="shared" ref="CM6:CU6" si="10">IF(CM7="",NA(),CM7)</f>
        <v>61.67</v>
      </c>
      <c r="CN6" s="35">
        <f t="shared" si="10"/>
        <v>62.3</v>
      </c>
      <c r="CO6" s="35">
        <f t="shared" si="10"/>
        <v>64</v>
      </c>
      <c r="CP6" s="35">
        <f t="shared" si="10"/>
        <v>63.94</v>
      </c>
      <c r="CQ6" s="35">
        <f t="shared" si="10"/>
        <v>59.23</v>
      </c>
      <c r="CR6" s="35">
        <f t="shared" si="10"/>
        <v>58.58</v>
      </c>
      <c r="CS6" s="35">
        <f t="shared" si="10"/>
        <v>58.53</v>
      </c>
      <c r="CT6" s="35">
        <f t="shared" si="10"/>
        <v>59.01</v>
      </c>
      <c r="CU6" s="35">
        <f t="shared" si="10"/>
        <v>60.03</v>
      </c>
      <c r="CV6" s="34" t="str">
        <f>IF(CV7="","",IF(CV7="-","【-】","【"&amp;SUBSTITUTE(TEXT(CV7,"#,##0.00"),"-","△")&amp;"】"))</f>
        <v>【60.41】</v>
      </c>
      <c r="CW6" s="35">
        <f>IF(CW7="",NA(),CW7)</f>
        <v>95.76</v>
      </c>
      <c r="CX6" s="35">
        <f t="shared" ref="CX6:DF6" si="11">IF(CX7="",NA(),CX7)</f>
        <v>95.54</v>
      </c>
      <c r="CY6" s="35">
        <f t="shared" si="11"/>
        <v>94.26</v>
      </c>
      <c r="CZ6" s="35">
        <f t="shared" si="11"/>
        <v>92.63</v>
      </c>
      <c r="DA6" s="35">
        <f t="shared" si="11"/>
        <v>92.49</v>
      </c>
      <c r="DB6" s="35">
        <f t="shared" si="11"/>
        <v>85.53</v>
      </c>
      <c r="DC6" s="35">
        <f t="shared" si="11"/>
        <v>85.23</v>
      </c>
      <c r="DD6" s="35">
        <f t="shared" si="11"/>
        <v>85.26</v>
      </c>
      <c r="DE6" s="35">
        <f t="shared" si="11"/>
        <v>85.37</v>
      </c>
      <c r="DF6" s="35">
        <f t="shared" si="11"/>
        <v>84.81</v>
      </c>
      <c r="DG6" s="34" t="str">
        <f>IF(DG7="","",IF(DG7="-","【-】","【"&amp;SUBSTITUTE(TEXT(DG7,"#,##0.00"),"-","△")&amp;"】"))</f>
        <v>【89.93】</v>
      </c>
      <c r="DH6" s="35">
        <f>IF(DH7="",NA(),DH7)</f>
        <v>52.53</v>
      </c>
      <c r="DI6" s="35">
        <f t="shared" ref="DI6:DQ6" si="12">IF(DI7="",NA(),DI7)</f>
        <v>53.43</v>
      </c>
      <c r="DJ6" s="35">
        <f t="shared" si="12"/>
        <v>54.18</v>
      </c>
      <c r="DK6" s="35">
        <f t="shared" si="12"/>
        <v>54.57</v>
      </c>
      <c r="DL6" s="35">
        <f t="shared" si="12"/>
        <v>54.38</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42.97</v>
      </c>
      <c r="DT6" s="35">
        <f t="shared" ref="DT6:EB6" si="13">IF(DT7="",NA(),DT7)</f>
        <v>39.18</v>
      </c>
      <c r="DU6" s="35">
        <f t="shared" si="13"/>
        <v>39.07</v>
      </c>
      <c r="DV6" s="35">
        <f t="shared" si="13"/>
        <v>38.56</v>
      </c>
      <c r="DW6" s="35">
        <f t="shared" si="13"/>
        <v>44.91</v>
      </c>
      <c r="DX6" s="35">
        <f t="shared" si="13"/>
        <v>8.39</v>
      </c>
      <c r="DY6" s="35">
        <f t="shared" si="13"/>
        <v>10.09</v>
      </c>
      <c r="DZ6" s="35">
        <f t="shared" si="13"/>
        <v>10.54</v>
      </c>
      <c r="EA6" s="35">
        <f t="shared" si="13"/>
        <v>12.03</v>
      </c>
      <c r="EB6" s="35">
        <f t="shared" si="13"/>
        <v>12.19</v>
      </c>
      <c r="EC6" s="34" t="str">
        <f>IF(EC7="","",IF(EC7="-","【-】","【"&amp;SUBSTITUTE(TEXT(EC7,"#,##0.00"),"-","△")&amp;"】"))</f>
        <v>【15.89】</v>
      </c>
      <c r="ED6" s="35">
        <f>IF(ED7="",NA(),ED7)</f>
        <v>0.97</v>
      </c>
      <c r="EE6" s="35">
        <f t="shared" ref="EE6:EM6" si="14">IF(EE7="",NA(),EE7)</f>
        <v>1.0900000000000001</v>
      </c>
      <c r="EF6" s="35">
        <f t="shared" si="14"/>
        <v>1.53</v>
      </c>
      <c r="EG6" s="35">
        <f t="shared" si="14"/>
        <v>1.44</v>
      </c>
      <c r="EH6" s="35">
        <f t="shared" si="14"/>
        <v>1.1399999999999999</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234257</v>
      </c>
      <c r="D7" s="37">
        <v>46</v>
      </c>
      <c r="E7" s="37">
        <v>1</v>
      </c>
      <c r="F7" s="37">
        <v>0</v>
      </c>
      <c r="G7" s="37">
        <v>1</v>
      </c>
      <c r="H7" s="37" t="s">
        <v>105</v>
      </c>
      <c r="I7" s="37" t="s">
        <v>106</v>
      </c>
      <c r="J7" s="37" t="s">
        <v>107</v>
      </c>
      <c r="K7" s="37" t="s">
        <v>108</v>
      </c>
      <c r="L7" s="37" t="s">
        <v>109</v>
      </c>
      <c r="M7" s="37" t="s">
        <v>110</v>
      </c>
      <c r="N7" s="38" t="s">
        <v>111</v>
      </c>
      <c r="O7" s="38">
        <v>98.5</v>
      </c>
      <c r="P7" s="38">
        <v>96.33</v>
      </c>
      <c r="Q7" s="38">
        <v>2970</v>
      </c>
      <c r="R7" s="38">
        <v>37772</v>
      </c>
      <c r="S7" s="38">
        <v>11.09</v>
      </c>
      <c r="T7" s="38">
        <v>3405.95</v>
      </c>
      <c r="U7" s="38">
        <v>36230</v>
      </c>
      <c r="V7" s="38">
        <v>10.6</v>
      </c>
      <c r="W7" s="38">
        <v>3417.92</v>
      </c>
      <c r="X7" s="38">
        <v>106.25</v>
      </c>
      <c r="Y7" s="38">
        <v>117.52</v>
      </c>
      <c r="Z7" s="38">
        <v>115.67</v>
      </c>
      <c r="AA7" s="38">
        <v>108.99</v>
      </c>
      <c r="AB7" s="38">
        <v>114.7</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2122.81</v>
      </c>
      <c r="AU7" s="38">
        <v>1154.56</v>
      </c>
      <c r="AV7" s="38">
        <v>1860.99</v>
      </c>
      <c r="AW7" s="38">
        <v>2015.43</v>
      </c>
      <c r="AX7" s="38">
        <v>2153.92</v>
      </c>
      <c r="AY7" s="38">
        <v>909.68</v>
      </c>
      <c r="AZ7" s="38">
        <v>382.09</v>
      </c>
      <c r="BA7" s="38">
        <v>371.31</v>
      </c>
      <c r="BB7" s="38">
        <v>377.63</v>
      </c>
      <c r="BC7" s="38">
        <v>357.34</v>
      </c>
      <c r="BD7" s="38">
        <v>264.33999999999997</v>
      </c>
      <c r="BE7" s="38">
        <v>28.03</v>
      </c>
      <c r="BF7" s="38">
        <v>22.31</v>
      </c>
      <c r="BG7" s="38">
        <v>16.059999999999999</v>
      </c>
      <c r="BH7" s="38">
        <v>11.04</v>
      </c>
      <c r="BI7" s="38">
        <v>6.49</v>
      </c>
      <c r="BJ7" s="38">
        <v>382.65</v>
      </c>
      <c r="BK7" s="38">
        <v>385.06</v>
      </c>
      <c r="BL7" s="38">
        <v>373.09</v>
      </c>
      <c r="BM7" s="38">
        <v>364.71</v>
      </c>
      <c r="BN7" s="38">
        <v>373.69</v>
      </c>
      <c r="BO7" s="38">
        <v>274.27</v>
      </c>
      <c r="BP7" s="38">
        <v>104.96</v>
      </c>
      <c r="BQ7" s="38">
        <v>117.42</v>
      </c>
      <c r="BR7" s="38">
        <v>114.81</v>
      </c>
      <c r="BS7" s="38">
        <v>106.11</v>
      </c>
      <c r="BT7" s="38">
        <v>113.18</v>
      </c>
      <c r="BU7" s="38">
        <v>96.1</v>
      </c>
      <c r="BV7" s="38">
        <v>99.07</v>
      </c>
      <c r="BW7" s="38">
        <v>99.99</v>
      </c>
      <c r="BX7" s="38">
        <v>100.65</v>
      </c>
      <c r="BY7" s="38">
        <v>99.87</v>
      </c>
      <c r="BZ7" s="38">
        <v>104.36</v>
      </c>
      <c r="CA7" s="38">
        <v>154.93</v>
      </c>
      <c r="CB7" s="38">
        <v>138.37</v>
      </c>
      <c r="CC7" s="38">
        <v>141.09</v>
      </c>
      <c r="CD7" s="38">
        <v>152.47</v>
      </c>
      <c r="CE7" s="38">
        <v>143.16</v>
      </c>
      <c r="CF7" s="38">
        <v>178.39</v>
      </c>
      <c r="CG7" s="38">
        <v>173.03</v>
      </c>
      <c r="CH7" s="38">
        <v>171.15</v>
      </c>
      <c r="CI7" s="38">
        <v>170.19</v>
      </c>
      <c r="CJ7" s="38">
        <v>171.81</v>
      </c>
      <c r="CK7" s="38">
        <v>165.71</v>
      </c>
      <c r="CL7" s="38">
        <v>62.44</v>
      </c>
      <c r="CM7" s="38">
        <v>61.67</v>
      </c>
      <c r="CN7" s="38">
        <v>62.3</v>
      </c>
      <c r="CO7" s="38">
        <v>64</v>
      </c>
      <c r="CP7" s="38">
        <v>63.94</v>
      </c>
      <c r="CQ7" s="38">
        <v>59.23</v>
      </c>
      <c r="CR7" s="38">
        <v>58.58</v>
      </c>
      <c r="CS7" s="38">
        <v>58.53</v>
      </c>
      <c r="CT7" s="38">
        <v>59.01</v>
      </c>
      <c r="CU7" s="38">
        <v>60.03</v>
      </c>
      <c r="CV7" s="38">
        <v>60.41</v>
      </c>
      <c r="CW7" s="38">
        <v>95.76</v>
      </c>
      <c r="CX7" s="38">
        <v>95.54</v>
      </c>
      <c r="CY7" s="38">
        <v>94.26</v>
      </c>
      <c r="CZ7" s="38">
        <v>92.63</v>
      </c>
      <c r="DA7" s="38">
        <v>92.49</v>
      </c>
      <c r="DB7" s="38">
        <v>85.53</v>
      </c>
      <c r="DC7" s="38">
        <v>85.23</v>
      </c>
      <c r="DD7" s="38">
        <v>85.26</v>
      </c>
      <c r="DE7" s="38">
        <v>85.37</v>
      </c>
      <c r="DF7" s="38">
        <v>84.81</v>
      </c>
      <c r="DG7" s="38">
        <v>89.93</v>
      </c>
      <c r="DH7" s="38">
        <v>52.53</v>
      </c>
      <c r="DI7" s="38">
        <v>53.43</v>
      </c>
      <c r="DJ7" s="38">
        <v>54.18</v>
      </c>
      <c r="DK7" s="38">
        <v>54.57</v>
      </c>
      <c r="DL7" s="38">
        <v>54.38</v>
      </c>
      <c r="DM7" s="38">
        <v>37.340000000000003</v>
      </c>
      <c r="DN7" s="38">
        <v>44.31</v>
      </c>
      <c r="DO7" s="38">
        <v>45.75</v>
      </c>
      <c r="DP7" s="38">
        <v>46.9</v>
      </c>
      <c r="DQ7" s="38">
        <v>47.28</v>
      </c>
      <c r="DR7" s="38">
        <v>48.12</v>
      </c>
      <c r="DS7" s="38">
        <v>42.97</v>
      </c>
      <c r="DT7" s="38">
        <v>39.18</v>
      </c>
      <c r="DU7" s="38">
        <v>39.07</v>
      </c>
      <c r="DV7" s="38">
        <v>38.56</v>
      </c>
      <c r="DW7" s="38">
        <v>44.91</v>
      </c>
      <c r="DX7" s="38">
        <v>8.39</v>
      </c>
      <c r="DY7" s="38">
        <v>10.09</v>
      </c>
      <c r="DZ7" s="38">
        <v>10.54</v>
      </c>
      <c r="EA7" s="38">
        <v>12.03</v>
      </c>
      <c r="EB7" s="38">
        <v>12.19</v>
      </c>
      <c r="EC7" s="38">
        <v>15.89</v>
      </c>
      <c r="ED7" s="38">
        <v>0.97</v>
      </c>
      <c r="EE7" s="38">
        <v>1.0900000000000001</v>
      </c>
      <c r="EF7" s="38">
        <v>1.53</v>
      </c>
      <c r="EG7" s="38">
        <v>1.44</v>
      </c>
      <c r="EH7" s="38">
        <v>1.1399999999999999</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蟹江町役場</cp:lastModifiedBy>
  <cp:lastPrinted>2019-02-07T07:19:46Z</cp:lastPrinted>
  <dcterms:created xsi:type="dcterms:W3CDTF">2018-12-03T08:33:03Z</dcterms:created>
  <dcterms:modified xsi:type="dcterms:W3CDTF">2019-02-07T07:27:24Z</dcterms:modified>
</cp:coreProperties>
</file>