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bipvBcqu//qAc+7VQBzr8+bTYOezt0/JMUDWRcqjuNmc02omCD8IQVUDJGTV5I2jQnwmkweMahlqvHdSdSpmLg==" workbookSaltValue="sYlfaCybRAhzuR4lpGU8u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<sst xmlns="http://schemas.openxmlformats.org/spreadsheetml/2006/main" count="324" uniqueCount="123">
  <si>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</si>
  <si>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</si>
  <si>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</si>
  <si>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</si>
  <si>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</si>
  <si>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</si>
  <si>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</si>
  <si>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</si>
  <si>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</si>
  <si>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</si>
  <si>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</si>
  <si>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</si>
  <si>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</si>
  <si>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</si>
  <si>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</si>
  <si>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</si>
  <si>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</si>
  <si>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</si>
  <si>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</si>
  <si>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</si>
  <si>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</si>
  <si>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</si>
  <si>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</si>
  <si>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</si>
  <si>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</si>
  <si>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</si>
  <si>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</si>
  <si>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</si>
  <si>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</si>
  <si>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</si>
  <si>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</si>
  <si>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</si>
  <si>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</si>
  <si>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</si>
  <si>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</si>
  <si>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</si>
  <si>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</si>
  <si>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</si>
  <si>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</si>
  <si>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</si>
  <si>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</si>
  <si>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</si>
  <si>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</si>
  <si>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</si>
  <si>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</si>
  <si>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</si>
  <si>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</si>
  <si>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</si>
  <si>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</si>
  <si>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</si>
  <si>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</si>
  <si>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</si>
  <si>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</si>
  <si>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</si>
  <si>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</si>
  <si>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</si>
  <si>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</si>
  <si>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</si>
  <si>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</si>
  <si>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</si>
  <si>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</si>
  <si>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</si>
  <si>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</si>
  <si>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</si>
  <si>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</si>
  <si>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</si>
  <si>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</si>
  <si>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</si>
  <si>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</si>
  <si>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</si>
  <si>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</si>
  <si>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</si>
  <si>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</si>
  <si>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</si>
  <si>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</si>
  <si>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</si>
  <si>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</si>
  <si>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</si>
  <si>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</si>
  <si>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</si>
  <si>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</si>
  <si>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</si>
  <si>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</si>
  <si>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</si>
  <si>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</si>
  <si>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</si>
  <si>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</si>
  <si>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</si>
  <si>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</si>
  <si>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</si>
  <si>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</si>
  <si>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</si>
  <si>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</si>
  <si>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</si>
  <si>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</si>
  <si>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</si>
  <si>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</si>
  <si>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</si>
  <si>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</si>
  <si>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</si>
  <si>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</si>
  <si>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</si>
  <si>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</si>
  <si>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</si>
  <si>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</si>
  <si>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</si>
  <si>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</si>
  <si>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</si>
  <si>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</si>
  <si>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</si>
  <si>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</si>
  <si>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</si>
  <si>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</si>
  <si>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</si>
  <si>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</si>
  <si>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</si>
  <si>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</si>
  <si>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</si>
  <si>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</si>
  <si>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</si>
  <si>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平成15年度から管渠整備を開始しており、年数を経過していないため、管渠の改善等の事業は行っておらず、①有形固定資産減価償却率についても法適化して間もないことから、低い数値となっています。</t>
    <rPh sb="51" eb="53">
      <t>ユウケイ</t>
    </rPh>
    <rPh sb="53" eb="55">
      <t>コテイ</t>
    </rPh>
    <rPh sb="55" eb="57">
      <t>シサン</t>
    </rPh>
    <rPh sb="57" eb="59">
      <t>ゲンカ</t>
    </rPh>
    <rPh sb="59" eb="61">
      <t>ショウキャク</t>
    </rPh>
    <rPh sb="61" eb="62">
      <t>リツ</t>
    </rPh>
    <rPh sb="67" eb="68">
      <t>ホウ</t>
    </rPh>
    <rPh sb="68" eb="69">
      <t>テキ</t>
    </rPh>
    <rPh sb="69" eb="70">
      <t>カ</t>
    </rPh>
    <rPh sb="72" eb="73">
      <t>マ</t>
    </rPh>
    <rPh sb="81" eb="82">
      <t>ヒク</t>
    </rPh>
    <rPh sb="83" eb="85">
      <t>スウチ</t>
    </rPh>
    <phoneticPr fontId="4"/>
  </si>
  <si>
    <t>本町の下水道事業は、平成14年度から事業着手し、平成21年度末に供用開始しました。現在、逐次供用開始エリアを拡大しているため、接続件数の増加により料金収入が増加するとともに汚水処理費が増加する傾向にあります。
また、下水道の建設財源である地方債にかかる償還金も年々増加していますが、供用開始からの年数が浅いため流動負債が少なく③流動比率が高い数値となっています。
類似団体と比較し④企業債残高対事業規模比率については同等であり、⑤経費回収率については高く⑥汚水処理原価については低い数値となっており、①経常収支比率は全国平均、類似団体と比較しても高い数値となっていますが、他会計繰入金に依存している割合は大きいものとなっています。
今後も⑧水洗化率の向上に取り組み、料金収入を確保することにより経営の安定化を図り、増加する地方債の償還に備える必要があります。</t>
    <rPh sb="141" eb="143">
      <t>キョウヨウ</t>
    </rPh>
    <rPh sb="143" eb="145">
      <t>カイシ</t>
    </rPh>
    <rPh sb="148" eb="150">
      <t>ネンスウ</t>
    </rPh>
    <rPh sb="151" eb="152">
      <t>アサ</t>
    </rPh>
    <rPh sb="155" eb="157">
      <t>リュウドウ</t>
    </rPh>
    <rPh sb="157" eb="159">
      <t>フサイ</t>
    </rPh>
    <rPh sb="160" eb="161">
      <t>スク</t>
    </rPh>
    <rPh sb="164" eb="166">
      <t>リュウドウ</t>
    </rPh>
    <rPh sb="166" eb="168">
      <t>ヒリツ</t>
    </rPh>
    <rPh sb="169" eb="170">
      <t>タカ</t>
    </rPh>
    <rPh sb="171" eb="173">
      <t>スウチ</t>
    </rPh>
    <rPh sb="191" eb="193">
      <t>キギョウ</t>
    </rPh>
    <rPh sb="193" eb="194">
      <t>サイ</t>
    </rPh>
    <rPh sb="194" eb="196">
      <t>ザンダカ</t>
    </rPh>
    <rPh sb="196" eb="197">
      <t>タイ</t>
    </rPh>
    <rPh sb="197" eb="199">
      <t>ジギョウ</t>
    </rPh>
    <rPh sb="199" eb="201">
      <t>キボ</t>
    </rPh>
    <rPh sb="201" eb="203">
      <t>ヒリツ</t>
    </rPh>
    <rPh sb="208" eb="210">
      <t>ドウトウ</t>
    </rPh>
    <rPh sb="215" eb="217">
      <t>ケイヒ</t>
    </rPh>
    <rPh sb="217" eb="219">
      <t>カイシュウ</t>
    </rPh>
    <rPh sb="219" eb="220">
      <t>リツ</t>
    </rPh>
    <rPh sb="225" eb="226">
      <t>タカ</t>
    </rPh>
    <rPh sb="228" eb="230">
      <t>オスイ</t>
    </rPh>
    <rPh sb="230" eb="232">
      <t>ショリ</t>
    </rPh>
    <rPh sb="232" eb="234">
      <t>ゲンカ</t>
    </rPh>
    <rPh sb="239" eb="240">
      <t>ヒク</t>
    </rPh>
    <rPh sb="241" eb="243">
      <t>スウチ</t>
    </rPh>
    <rPh sb="302" eb="303">
      <t>オオ</t>
    </rPh>
    <rPh sb="320" eb="323">
      <t>スイセンカ</t>
    </rPh>
    <rPh sb="323" eb="324">
      <t>リツ</t>
    </rPh>
    <rPh sb="325" eb="327">
      <t>コウジョウ</t>
    </rPh>
    <rPh sb="328" eb="329">
      <t>ト</t>
    </rPh>
    <rPh sb="330" eb="331">
      <t>ク</t>
    </rPh>
    <rPh sb="333" eb="335">
      <t>リョウキン</t>
    </rPh>
    <rPh sb="335" eb="337">
      <t>シュウニュウ</t>
    </rPh>
    <rPh sb="338" eb="340">
      <t>カクホ</t>
    </rPh>
    <rPh sb="347" eb="349">
      <t>ケイエイ</t>
    </rPh>
    <rPh sb="350" eb="353">
      <t>アンテイカ</t>
    </rPh>
    <rPh sb="354" eb="355">
      <t>ハカ</t>
    </rPh>
    <rPh sb="357" eb="359">
      <t>ゾウカ</t>
    </rPh>
    <rPh sb="371" eb="373">
      <t>ヒツヨウ</t>
    </rPh>
    <phoneticPr fontId="4"/>
  </si>
  <si>
    <t>供用開始から８年を経過し、普及率も49.02％であることから、今後も効率よく管渠整備を進め、普及率の向上に取り組むとともに、水洗化率の向上に努め、経営の健全化、効率化を図ります。
平成29年度から地方公営企業法の財務規定等を適用し、同年度末に経営戦略を策定しました。投資・財政計画等を基により一層経営の明確化を図り、安定的な経営を目指します。
なお、策定した経営戦略については、５年ごと（次回は平成34年度）に見直しを行ってまいります。</t>
    <rPh sb="116" eb="119">
      <t>ドウネンド</t>
    </rPh>
    <rPh sb="119" eb="120">
      <t>マツ</t>
    </rPh>
    <rPh sb="133" eb="135">
      <t>トウシ</t>
    </rPh>
    <rPh sb="136" eb="138">
      <t>ザイセイ</t>
    </rPh>
    <rPh sb="138" eb="141">
      <t>ケイカクトウ</t>
    </rPh>
    <rPh sb="142" eb="143">
      <t>モト</t>
    </rPh>
    <rPh sb="175" eb="177">
      <t>サクテイ</t>
    </rPh>
    <rPh sb="179" eb="181">
      <t>ケイエイ</t>
    </rPh>
    <rPh sb="181" eb="183">
      <t>センリャク</t>
    </rPh>
    <rPh sb="194" eb="196">
      <t>ジカイ</t>
    </rPh>
    <rPh sb="197" eb="199">
      <t>ヘイセイ</t>
    </rPh>
    <rPh sb="201" eb="203">
      <t>ネンド</t>
    </rPh>
    <rPh sb="205" eb="207">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</si>
</sst>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2B-44E7-AFA6-39444CF4F7B4}"/>
            </c:ext>
          </c:extLst>
        </c:ser>
        <c:dLbls>
          <c:showLegendKey val="0"/>
          <c:showVal val="0"/>
          <c:showCatName val="0"/>
          <c:showSerName val="0"/>
          <c:showPercent val="0"/>
          <c:showBubbleSize val="0"/>
        </c:dLbls>
        <c:gapWidth val="150"/>
        <c:axId val="92654976"/>
        <c:axId val="926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0.33</c:v>
                </c:pt>
              </c:numCache>
            </c:numRef>
          </c:val>
          <c:smooth val="0"/>
          <c:extLst>
            <c:ext xmlns:c16="http://schemas.microsoft.com/office/drawing/2014/chart" uri="{C3380CC4-5D6E-409C-BE32-E72D297353CC}">
              <c16:uniqueId val="{00000001-8C2B-44E7-AFA6-39444CF4F7B4}"/>
            </c:ext>
          </c:extLst>
        </c:ser>
        <c:dLbls>
          <c:showLegendKey val="0"/>
          <c:showVal val="0"/>
          <c:showCatName val="0"/>
          <c:showSerName val="0"/>
          <c:showPercent val="0"/>
          <c:showBubbleSize val="0"/>
        </c:dLbls>
        <c:marker val="1"/>
        <c:smooth val="0"/>
        <c:axId val="92654976"/>
        <c:axId val="92654208"/>
      </c:lineChart>
      <c:dateAx>
        <c:axId val="92654976"/>
        <c:scaling>
          <c:orientation val="minMax"/>
        </c:scaling>
        <c:delete val="1"/>
        <c:axPos val="b"/>
        <c:numFmt formatCode="ge" sourceLinked="1"/>
        <c:majorTickMark val="none"/>
        <c:minorTickMark val="none"/>
        <c:tickLblPos val="none"/>
        <c:crossAx val="92654208"/>
        <c:crosses val="autoZero"/>
        <c:auto val="1"/>
        <c:lblOffset val="100"/>
        <c:baseTimeUnit val="years"/>
      </c:dateAx>
      <c:valAx>
        <c:axId val="926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123.36</c:v>
                </c:pt>
              </c:numCache>
            </c:numRef>
          </c:val>
          <c:extLst>
            <c:ext xmlns:c16="http://schemas.microsoft.com/office/drawing/2014/chart" uri="{C3380CC4-5D6E-409C-BE32-E72D297353CC}">
              <c16:uniqueId val="{00000000-1E9F-4854-8E89-603077FB5496}"/>
            </c:ext>
          </c:extLst>
        </c:ser>
        <c:dLbls>
          <c:showLegendKey val="0"/>
          <c:showVal val="0"/>
          <c:showCatName val="0"/>
          <c:showSerName val="0"/>
          <c:showPercent val="0"/>
          <c:showBubbleSize val="0"/>
        </c:dLbls>
        <c:gapWidth val="150"/>
        <c:axId val="92511232"/>
        <c:axId val="9251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114.01</c:v>
                </c:pt>
              </c:numCache>
            </c:numRef>
          </c:val>
          <c:smooth val="0"/>
          <c:extLst>
            <c:ext xmlns:c16="http://schemas.microsoft.com/office/drawing/2014/chart" uri="{C3380CC4-5D6E-409C-BE32-E72D297353CC}">
              <c16:uniqueId val="{00000001-1E9F-4854-8E89-603077FB5496}"/>
            </c:ext>
          </c:extLst>
        </c:ser>
        <c:dLbls>
          <c:showLegendKey val="0"/>
          <c:showVal val="0"/>
          <c:showCatName val="0"/>
          <c:showSerName val="0"/>
          <c:showPercent val="0"/>
          <c:showBubbleSize val="0"/>
        </c:dLbls>
        <c:marker val="1"/>
        <c:smooth val="0"/>
        <c:axId val="92511232"/>
        <c:axId val="92517504"/>
      </c:lineChart>
      <c:dateAx>
        <c:axId val="92511232"/>
        <c:scaling>
          <c:orientation val="minMax"/>
        </c:scaling>
        <c:delete val="1"/>
        <c:axPos val="b"/>
        <c:numFmt formatCode="ge" sourceLinked="1"/>
        <c:majorTickMark val="none"/>
        <c:minorTickMark val="none"/>
        <c:tickLblPos val="none"/>
        <c:crossAx val="92517504"/>
        <c:crosses val="autoZero"/>
        <c:auto val="1"/>
        <c:lblOffset val="100"/>
        <c:baseTimeUnit val="years"/>
      </c:dateAx>
      <c:valAx>
        <c:axId val="925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1.73</c:v>
                </c:pt>
              </c:numCache>
            </c:numRef>
          </c:val>
          <c:extLst>
            <c:ext xmlns:c16="http://schemas.microsoft.com/office/drawing/2014/chart" uri="{C3380CC4-5D6E-409C-BE32-E72D297353CC}">
              <c16:uniqueId val="{00000000-29E8-4A0C-A3F1-C92EE8A14C16}"/>
            </c:ext>
          </c:extLst>
        </c:ser>
        <c:dLbls>
          <c:showLegendKey val="0"/>
          <c:showVal val="0"/>
          <c:showCatName val="0"/>
          <c:showSerName val="0"/>
          <c:showPercent val="0"/>
          <c:showBubbleSize val="0"/>
        </c:dLbls>
        <c:gapWidth val="150"/>
        <c:axId val="92671360"/>
        <c:axId val="927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7.46</c:v>
                </c:pt>
              </c:numCache>
            </c:numRef>
          </c:val>
          <c:smooth val="0"/>
          <c:extLst>
            <c:ext xmlns:c16="http://schemas.microsoft.com/office/drawing/2014/chart" uri="{C3380CC4-5D6E-409C-BE32-E72D297353CC}">
              <c16:uniqueId val="{00000001-29E8-4A0C-A3F1-C92EE8A14C16}"/>
            </c:ext>
          </c:extLst>
        </c:ser>
        <c:dLbls>
          <c:showLegendKey val="0"/>
          <c:showVal val="0"/>
          <c:showCatName val="0"/>
          <c:showSerName val="0"/>
          <c:showPercent val="0"/>
          <c:showBubbleSize val="0"/>
        </c:dLbls>
        <c:marker val="1"/>
        <c:smooth val="0"/>
        <c:axId val="92671360"/>
        <c:axId val="92702208"/>
      </c:lineChart>
      <c:dateAx>
        <c:axId val="92671360"/>
        <c:scaling>
          <c:orientation val="minMax"/>
        </c:scaling>
        <c:delete val="1"/>
        <c:axPos val="b"/>
        <c:numFmt formatCode="ge" sourceLinked="1"/>
        <c:majorTickMark val="none"/>
        <c:minorTickMark val="none"/>
        <c:tickLblPos val="none"/>
        <c:crossAx val="92702208"/>
        <c:crosses val="autoZero"/>
        <c:auto val="1"/>
        <c:lblOffset val="100"/>
        <c:baseTimeUnit val="years"/>
      </c:dateAx>
      <c:valAx>
        <c:axId val="927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75C-45EF-86EC-C41A79C2AD8A}"/>
            </c:ext>
          </c:extLst>
        </c:ser>
        <c:dLbls>
          <c:showLegendKey val="0"/>
          <c:showVal val="0"/>
          <c:showCatName val="0"/>
          <c:showSerName val="0"/>
          <c:showPercent val="0"/>
          <c:showBubbleSize val="0"/>
        </c:dLbls>
        <c:gapWidth val="150"/>
        <c:axId val="92729344"/>
        <c:axId val="927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75C-45EF-86EC-C41A79C2AD8A}"/>
            </c:ext>
          </c:extLst>
        </c:ser>
        <c:dLbls>
          <c:showLegendKey val="0"/>
          <c:showVal val="0"/>
          <c:showCatName val="0"/>
          <c:showSerName val="0"/>
          <c:showPercent val="0"/>
          <c:showBubbleSize val="0"/>
        </c:dLbls>
        <c:marker val="1"/>
        <c:smooth val="0"/>
        <c:axId val="92729344"/>
        <c:axId val="92731264"/>
      </c:lineChart>
      <c:dateAx>
        <c:axId val="92729344"/>
        <c:scaling>
          <c:orientation val="minMax"/>
        </c:scaling>
        <c:delete val="1"/>
        <c:axPos val="b"/>
        <c:numFmt formatCode="ge" sourceLinked="1"/>
        <c:majorTickMark val="none"/>
        <c:minorTickMark val="none"/>
        <c:tickLblPos val="none"/>
        <c:crossAx val="92731264"/>
        <c:crosses val="autoZero"/>
        <c:auto val="1"/>
        <c:lblOffset val="100"/>
        <c:baseTimeUnit val="years"/>
      </c:dateAx>
      <c:valAx>
        <c:axId val="927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8D-4273-940C-7B568E0D475F}"/>
            </c:ext>
          </c:extLst>
        </c:ser>
        <c:dLbls>
          <c:showLegendKey val="0"/>
          <c:showVal val="0"/>
          <c:showCatName val="0"/>
          <c:showSerName val="0"/>
          <c:showPercent val="0"/>
          <c:showBubbleSize val="0"/>
        </c:dLbls>
        <c:gapWidth val="150"/>
        <c:axId val="93233920"/>
        <c:axId val="932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A8D-4273-940C-7B568E0D475F}"/>
            </c:ext>
          </c:extLst>
        </c:ser>
        <c:dLbls>
          <c:showLegendKey val="0"/>
          <c:showVal val="0"/>
          <c:showCatName val="0"/>
          <c:showSerName val="0"/>
          <c:showPercent val="0"/>
          <c:showBubbleSize val="0"/>
        </c:dLbls>
        <c:marker val="1"/>
        <c:smooth val="0"/>
        <c:axId val="93233920"/>
        <c:axId val="93235840"/>
      </c:lineChart>
      <c:dateAx>
        <c:axId val="93233920"/>
        <c:scaling>
          <c:orientation val="minMax"/>
        </c:scaling>
        <c:delete val="1"/>
        <c:axPos val="b"/>
        <c:numFmt formatCode="ge" sourceLinked="1"/>
        <c:majorTickMark val="none"/>
        <c:minorTickMark val="none"/>
        <c:tickLblPos val="none"/>
        <c:crossAx val="93235840"/>
        <c:crosses val="autoZero"/>
        <c:auto val="1"/>
        <c:lblOffset val="100"/>
        <c:baseTimeUnit val="years"/>
      </c:dateAx>
      <c:valAx>
        <c:axId val="932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493.56</c:v>
                </c:pt>
              </c:numCache>
            </c:numRef>
          </c:val>
          <c:extLst>
            <c:ext xmlns:c16="http://schemas.microsoft.com/office/drawing/2014/chart" uri="{C3380CC4-5D6E-409C-BE32-E72D297353CC}">
              <c16:uniqueId val="{00000000-9D85-44A7-BD41-B77B5F0E2308}"/>
            </c:ext>
          </c:extLst>
        </c:ser>
        <c:dLbls>
          <c:showLegendKey val="0"/>
          <c:showVal val="0"/>
          <c:showCatName val="0"/>
          <c:showSerName val="0"/>
          <c:showPercent val="0"/>
          <c:showBubbleSize val="0"/>
        </c:dLbls>
        <c:gapWidth val="150"/>
        <c:axId val="93275648"/>
        <c:axId val="932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385.31</c:v>
                </c:pt>
              </c:numCache>
            </c:numRef>
          </c:val>
          <c:smooth val="0"/>
          <c:extLst>
            <c:ext xmlns:c16="http://schemas.microsoft.com/office/drawing/2014/chart" uri="{C3380CC4-5D6E-409C-BE32-E72D297353CC}">
              <c16:uniqueId val="{00000001-9D85-44A7-BD41-B77B5F0E2308}"/>
            </c:ext>
          </c:extLst>
        </c:ser>
        <c:dLbls>
          <c:showLegendKey val="0"/>
          <c:showVal val="0"/>
          <c:showCatName val="0"/>
          <c:showSerName val="0"/>
          <c:showPercent val="0"/>
          <c:showBubbleSize val="0"/>
        </c:dLbls>
        <c:marker val="1"/>
        <c:smooth val="0"/>
        <c:axId val="93275648"/>
        <c:axId val="93277568"/>
      </c:lineChart>
      <c:dateAx>
        <c:axId val="93275648"/>
        <c:scaling>
          <c:orientation val="minMax"/>
        </c:scaling>
        <c:delete val="1"/>
        <c:axPos val="b"/>
        <c:numFmt formatCode="ge" sourceLinked="1"/>
        <c:majorTickMark val="none"/>
        <c:minorTickMark val="none"/>
        <c:tickLblPos val="none"/>
        <c:crossAx val="93277568"/>
        <c:crosses val="autoZero"/>
        <c:auto val="1"/>
        <c:lblOffset val="100"/>
        <c:baseTimeUnit val="years"/>
      </c:dateAx>
      <c:valAx>
        <c:axId val="932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1010.66</c:v>
                </c:pt>
              </c:numCache>
            </c:numRef>
          </c:val>
          <c:extLst>
            <c:ext xmlns:c16="http://schemas.microsoft.com/office/drawing/2014/chart" uri="{C3380CC4-5D6E-409C-BE32-E72D297353CC}">
              <c16:uniqueId val="{00000000-98D6-43B3-959A-6121BADE4221}"/>
            </c:ext>
          </c:extLst>
        </c:ser>
        <c:dLbls>
          <c:showLegendKey val="0"/>
          <c:showVal val="0"/>
          <c:showCatName val="0"/>
          <c:showSerName val="0"/>
          <c:showPercent val="0"/>
          <c:showBubbleSize val="0"/>
        </c:dLbls>
        <c:gapWidth val="150"/>
        <c:axId val="93320704"/>
        <c:axId val="933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985.65</c:v>
                </c:pt>
              </c:numCache>
            </c:numRef>
          </c:val>
          <c:smooth val="0"/>
          <c:extLst>
            <c:ext xmlns:c16="http://schemas.microsoft.com/office/drawing/2014/chart" uri="{C3380CC4-5D6E-409C-BE32-E72D297353CC}">
              <c16:uniqueId val="{00000001-98D6-43B3-959A-6121BADE4221}"/>
            </c:ext>
          </c:extLst>
        </c:ser>
        <c:dLbls>
          <c:showLegendKey val="0"/>
          <c:showVal val="0"/>
          <c:showCatName val="0"/>
          <c:showSerName val="0"/>
          <c:showPercent val="0"/>
          <c:showBubbleSize val="0"/>
        </c:dLbls>
        <c:marker val="1"/>
        <c:smooth val="0"/>
        <c:axId val="93320704"/>
        <c:axId val="93322624"/>
      </c:lineChart>
      <c:dateAx>
        <c:axId val="93320704"/>
        <c:scaling>
          <c:orientation val="minMax"/>
        </c:scaling>
        <c:delete val="1"/>
        <c:axPos val="b"/>
        <c:numFmt formatCode="ge" sourceLinked="1"/>
        <c:majorTickMark val="none"/>
        <c:minorTickMark val="none"/>
        <c:tickLblPos val="none"/>
        <c:crossAx val="93322624"/>
        <c:crosses val="autoZero"/>
        <c:auto val="1"/>
        <c:lblOffset val="100"/>
        <c:baseTimeUnit val="years"/>
      </c:dateAx>
      <c:valAx>
        <c:axId val="933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83.31</c:v>
                </c:pt>
              </c:numCache>
            </c:numRef>
          </c:val>
          <c:extLst>
            <c:ext xmlns:c16="http://schemas.microsoft.com/office/drawing/2014/chart" uri="{C3380CC4-5D6E-409C-BE32-E72D297353CC}">
              <c16:uniqueId val="{00000000-C21C-4756-8065-DE8D6AB8D9C8}"/>
            </c:ext>
          </c:extLst>
        </c:ser>
        <c:dLbls>
          <c:showLegendKey val="0"/>
          <c:showVal val="0"/>
          <c:showCatName val="0"/>
          <c:showSerName val="0"/>
          <c:showPercent val="0"/>
          <c:showBubbleSize val="0"/>
        </c:dLbls>
        <c:gapWidth val="150"/>
        <c:axId val="93349760"/>
        <c:axId val="933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62.11</c:v>
                </c:pt>
              </c:numCache>
            </c:numRef>
          </c:val>
          <c:smooth val="0"/>
          <c:extLst>
            <c:ext xmlns:c16="http://schemas.microsoft.com/office/drawing/2014/chart" uri="{C3380CC4-5D6E-409C-BE32-E72D297353CC}">
              <c16:uniqueId val="{00000001-C21C-4756-8065-DE8D6AB8D9C8}"/>
            </c:ext>
          </c:extLst>
        </c:ser>
        <c:dLbls>
          <c:showLegendKey val="0"/>
          <c:showVal val="0"/>
          <c:showCatName val="0"/>
          <c:showSerName val="0"/>
          <c:showPercent val="0"/>
          <c:showBubbleSize val="0"/>
        </c:dLbls>
        <c:marker val="1"/>
        <c:smooth val="0"/>
        <c:axId val="93349760"/>
        <c:axId val="93364224"/>
      </c:lineChart>
      <c:dateAx>
        <c:axId val="93349760"/>
        <c:scaling>
          <c:orientation val="minMax"/>
        </c:scaling>
        <c:delete val="1"/>
        <c:axPos val="b"/>
        <c:numFmt formatCode="ge" sourceLinked="1"/>
        <c:majorTickMark val="none"/>
        <c:minorTickMark val="none"/>
        <c:tickLblPos val="none"/>
        <c:crossAx val="93364224"/>
        <c:crosses val="autoZero"/>
        <c:auto val="1"/>
        <c:lblOffset val="100"/>
        <c:baseTimeUnit val="years"/>
      </c:dateAx>
      <c:valAx>
        <c:axId val="933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177.6</c:v>
                </c:pt>
              </c:numCache>
            </c:numRef>
          </c:val>
          <c:extLst>
            <c:ext xmlns:c16="http://schemas.microsoft.com/office/drawing/2014/chart" uri="{C3380CC4-5D6E-409C-BE32-E72D297353CC}">
              <c16:uniqueId val="{00000000-07DC-4B17-9305-61A2EC7E4BF4}"/>
            </c:ext>
          </c:extLst>
        </c:ser>
        <c:dLbls>
          <c:showLegendKey val="0"/>
          <c:showVal val="0"/>
          <c:showCatName val="0"/>
          <c:showSerName val="0"/>
          <c:showPercent val="0"/>
          <c:showBubbleSize val="0"/>
        </c:dLbls>
        <c:gapWidth val="150"/>
        <c:axId val="95819648"/>
        <c:axId val="9582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225.27</c:v>
                </c:pt>
              </c:numCache>
            </c:numRef>
          </c:val>
          <c:smooth val="0"/>
          <c:extLst>
            <c:ext xmlns:c16="http://schemas.microsoft.com/office/drawing/2014/chart" uri="{C3380CC4-5D6E-409C-BE32-E72D297353CC}">
              <c16:uniqueId val="{00000001-07DC-4B17-9305-61A2EC7E4BF4}"/>
            </c:ext>
          </c:extLst>
        </c:ser>
        <c:dLbls>
          <c:showLegendKey val="0"/>
          <c:showVal val="0"/>
          <c:showCatName val="0"/>
          <c:showSerName val="0"/>
          <c:showPercent val="0"/>
          <c:showBubbleSize val="0"/>
        </c:dLbls>
        <c:marker val="1"/>
        <c:smooth val="0"/>
        <c:axId val="95819648"/>
        <c:axId val="95825920"/>
      </c:lineChart>
      <c:dateAx>
        <c:axId val="95819648"/>
        <c:scaling>
          <c:orientation val="minMax"/>
        </c:scaling>
        <c:delete val="1"/>
        <c:axPos val="b"/>
        <c:numFmt formatCode="ge" sourceLinked="1"/>
        <c:majorTickMark val="none"/>
        <c:minorTickMark val="none"/>
        <c:tickLblPos val="none"/>
        <c:crossAx val="95825920"/>
        <c:crosses val="autoZero"/>
        <c:auto val="1"/>
        <c:lblOffset val="100"/>
        <c:baseTimeUnit val="years"/>
      </c:dateAx>
      <c:valAx>
        <c:axId val="958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B8-4924-9040-05B20C3DB40A}"/>
            </c:ext>
          </c:extLst>
        </c:ser>
        <c:dLbls>
          <c:showLegendKey val="0"/>
          <c:showVal val="0"/>
          <c:showCatName val="0"/>
          <c:showSerName val="0"/>
          <c:showPercent val="0"/>
          <c:showBubbleSize val="0"/>
        </c:dLbls>
        <c:gapWidth val="150"/>
        <c:axId val="95852800"/>
        <c:axId val="958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35.15</c:v>
                </c:pt>
              </c:numCache>
            </c:numRef>
          </c:val>
          <c:smooth val="0"/>
          <c:extLst>
            <c:ext xmlns:c16="http://schemas.microsoft.com/office/drawing/2014/chart" uri="{C3380CC4-5D6E-409C-BE32-E72D297353CC}">
              <c16:uniqueId val="{00000001-8CB8-4924-9040-05B20C3DB40A}"/>
            </c:ext>
          </c:extLst>
        </c:ser>
        <c:dLbls>
          <c:showLegendKey val="0"/>
          <c:showVal val="0"/>
          <c:showCatName val="0"/>
          <c:showSerName val="0"/>
          <c:showPercent val="0"/>
          <c:showBubbleSize val="0"/>
        </c:dLbls>
        <c:marker val="1"/>
        <c:smooth val="0"/>
        <c:axId val="95852800"/>
        <c:axId val="95859072"/>
      </c:lineChart>
      <c:dateAx>
        <c:axId val="95852800"/>
        <c:scaling>
          <c:orientation val="minMax"/>
        </c:scaling>
        <c:delete val="1"/>
        <c:axPos val="b"/>
        <c:numFmt formatCode="ge" sourceLinked="1"/>
        <c:majorTickMark val="none"/>
        <c:minorTickMark val="none"/>
        <c:tickLblPos val="none"/>
        <c:crossAx val="95859072"/>
        <c:crosses val="autoZero"/>
        <c:auto val="1"/>
        <c:lblOffset val="100"/>
        <c:baseTimeUnit val="years"/>
      </c:dateAx>
      <c:valAx>
        <c:axId val="958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67.569999999999993</c:v>
                </c:pt>
              </c:numCache>
            </c:numRef>
          </c:val>
          <c:extLst>
            <c:ext xmlns:c16="http://schemas.microsoft.com/office/drawing/2014/chart" uri="{C3380CC4-5D6E-409C-BE32-E72D297353CC}">
              <c16:uniqueId val="{00000000-10E9-420C-B3BD-8E1D2A1F6B6D}"/>
            </c:ext>
          </c:extLst>
        </c:ser>
        <c:dLbls>
          <c:showLegendKey val="0"/>
          <c:showVal val="0"/>
          <c:showCatName val="0"/>
          <c:showSerName val="0"/>
          <c:showPercent val="0"/>
          <c:showBubbleSize val="0"/>
        </c:dLbls>
        <c:gapWidth val="150"/>
        <c:axId val="93485696"/>
        <c:axId val="934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61.88</c:v>
                </c:pt>
              </c:numCache>
            </c:numRef>
          </c:val>
          <c:smooth val="0"/>
          <c:extLst>
            <c:ext xmlns:c16="http://schemas.microsoft.com/office/drawing/2014/chart" uri="{C3380CC4-5D6E-409C-BE32-E72D297353CC}">
              <c16:uniqueId val="{00000001-10E9-420C-B3BD-8E1D2A1F6B6D}"/>
            </c:ext>
          </c:extLst>
        </c:ser>
        <c:dLbls>
          <c:showLegendKey val="0"/>
          <c:showVal val="0"/>
          <c:showCatName val="0"/>
          <c:showSerName val="0"/>
          <c:showPercent val="0"/>
          <c:showBubbleSize val="0"/>
        </c:dLbls>
        <c:marker val="1"/>
        <c:smooth val="0"/>
        <c:axId val="93485696"/>
        <c:axId val="93487872"/>
      </c:lineChart>
      <c:dateAx>
        <c:axId val="93485696"/>
        <c:scaling>
          <c:orientation val="minMax"/>
        </c:scaling>
        <c:delete val="1"/>
        <c:axPos val="b"/>
        <c:numFmt formatCode="ge" sourceLinked="1"/>
        <c:majorTickMark val="none"/>
        <c:minorTickMark val="none"/>
        <c:tickLblPos val="none"/>
        <c:crossAx val="93487872"/>
        <c:crosses val="autoZero"/>
        <c:auto val="1"/>
        <c:lblOffset val="100"/>
        <c:baseTimeUnit val="years"/>
      </c:dateAx>
      <c:valAx>
        <c:axId val="934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蟹江町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Cb3</v>
      </c>
      <c r="X8" s="48"/>
      <c r="Y8" s="48"/>
      <c r="Z8" s="48"/>
      <c r="AA8" s="48"/>
      <c r="AB8" s="48"/>
      <c r="AC8" s="48"/>
      <c r="AD8" s="49" t="str">
        <f>データ!$M$6</f>
        <v>非設置</v>
      </c>
      <c r="AE8" s="49"/>
      <c r="AF8" s="49"/>
      <c r="AG8" s="49"/>
      <c r="AH8" s="49"/>
      <c r="AI8" s="49"/>
      <c r="AJ8" s="49"/>
      <c r="AK8" s="3"/>
      <c r="AL8" s="50">
        <f>データ!S6</f>
        <v>37772</v>
      </c>
      <c r="AM8" s="50"/>
      <c r="AN8" s="50"/>
      <c r="AO8" s="50"/>
      <c r="AP8" s="50"/>
      <c r="AQ8" s="50"/>
      <c r="AR8" s="50"/>
      <c r="AS8" s="50"/>
      <c r="AT8" s="45">
        <f>データ!T6</f>
        <v>11.09</v>
      </c>
      <c r="AU8" s="45"/>
      <c r="AV8" s="45"/>
      <c r="AW8" s="45"/>
      <c r="AX8" s="45"/>
      <c r="AY8" s="45"/>
      <c r="AZ8" s="45"/>
      <c r="BA8" s="45"/>
      <c r="BB8" s="45">
        <f>データ!U6</f>
        <v>3405.95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52.6</v>
      </c>
      <c r="J10" s="45"/>
      <c r="K10" s="45"/>
      <c r="L10" s="45"/>
      <c r="M10" s="45"/>
      <c r="N10" s="45"/>
      <c r="O10" s="45"/>
      <c r="P10" s="45">
        <f>データ!P6</f>
        <v>49.02</v>
      </c>
      <c r="Q10" s="45"/>
      <c r="R10" s="45"/>
      <c r="S10" s="45"/>
      <c r="T10" s="45"/>
      <c r="U10" s="45"/>
      <c r="V10" s="45"/>
      <c r="W10" s="45">
        <f>データ!Q6</f>
        <v>91.48</v>
      </c>
      <c r="X10" s="45"/>
      <c r="Y10" s="45"/>
      <c r="Z10" s="45"/>
      <c r="AA10" s="45"/>
      <c r="AB10" s="45"/>
      <c r="AC10" s="45"/>
      <c r="AD10" s="50">
        <f>データ!R6</f>
        <v>2808</v>
      </c>
      <c r="AE10" s="50"/>
      <c r="AF10" s="50"/>
      <c r="AG10" s="50"/>
      <c r="AH10" s="50"/>
      <c r="AI10" s="50"/>
      <c r="AJ10" s="50"/>
      <c r="AK10" s="2"/>
      <c r="AL10" s="50">
        <f>データ!V6</f>
        <v>18439</v>
      </c>
      <c r="AM10" s="50"/>
      <c r="AN10" s="50"/>
      <c r="AO10" s="50"/>
      <c r="AP10" s="50"/>
      <c r="AQ10" s="50"/>
      <c r="AR10" s="50"/>
      <c r="AS10" s="50"/>
      <c r="AT10" s="45">
        <f>データ!W6</f>
        <v>2.64</v>
      </c>
      <c r="AU10" s="45"/>
      <c r="AV10" s="45"/>
      <c r="AW10" s="45"/>
      <c r="AX10" s="45"/>
      <c r="AY10" s="45"/>
      <c r="AZ10" s="45"/>
      <c r="BA10" s="45"/>
      <c r="BB10" s="45">
        <f>データ!X6</f>
        <v>6984.47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G0UVyx13vj4+4B0be/9Bp41jKKppgu9x0RUoTMlb13rghp9skl6RpxMuiH477Uc9GxSMToIiYcQvwQdHRywozw==" saltValue="IgNpnmV85YFcHB/Z8zhdw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234257</v>
      </c>
      <c r="D6" s="33">
        <f t="shared" si="3"/>
        <v>46</v>
      </c>
      <c r="E6" s="33">
        <f t="shared" si="3"/>
        <v>17</v>
      </c>
      <c r="F6" s="33">
        <f t="shared" si="3"/>
        <v>1</v>
      </c>
      <c r="G6" s="33">
        <f t="shared" si="3"/>
        <v>0</v>
      </c>
      <c r="H6" s="33" t="str">
        <f t="shared" si="3"/>
        <v>愛知県　蟹江町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52.6</v>
      </c>
      <c r="P6" s="34">
        <f t="shared" si="3"/>
        <v>49.02</v>
      </c>
      <c r="Q6" s="34">
        <f t="shared" si="3"/>
        <v>91.48</v>
      </c>
      <c r="R6" s="34">
        <f t="shared" si="3"/>
        <v>2808</v>
      </c>
      <c r="S6" s="34">
        <f t="shared" si="3"/>
        <v>37772</v>
      </c>
      <c r="T6" s="34">
        <f t="shared" si="3"/>
        <v>11.09</v>
      </c>
      <c r="U6" s="34">
        <f t="shared" si="3"/>
        <v>3405.95</v>
      </c>
      <c r="V6" s="34">
        <f t="shared" si="3"/>
        <v>18439</v>
      </c>
      <c r="W6" s="34">
        <f t="shared" si="3"/>
        <v>2.64</v>
      </c>
      <c r="X6" s="34">
        <f t="shared" si="3"/>
        <v>6984.47</v>
      </c>
      <c r="Y6" s="35" t="str">
        <f>IF(Y7="",NA(),Y7)</f>
        <v>-</v>
      </c>
      <c r="Z6" s="35" t="str">
        <f t="shared" ref="Z6:AH6" si="4">IF(Z7="",NA(),Z7)</f>
        <v>-</v>
      </c>
      <c r="AA6" s="35" t="str">
        <f t="shared" si="4"/>
        <v>-</v>
      </c>
      <c r="AB6" s="35" t="str">
        <f t="shared" si="4"/>
        <v>-</v>
      </c>
      <c r="AC6" s="35">
        <f t="shared" si="4"/>
        <v>123.36</v>
      </c>
      <c r="AD6" s="35" t="str">
        <f t="shared" si="4"/>
        <v>-</v>
      </c>
      <c r="AE6" s="35" t="str">
        <f t="shared" si="4"/>
        <v>-</v>
      </c>
      <c r="AF6" s="35" t="str">
        <f t="shared" si="4"/>
        <v>-</v>
      </c>
      <c r="AG6" s="35" t="str">
        <f t="shared" si="4"/>
        <v>-</v>
      </c>
      <c r="AH6" s="35">
        <f t="shared" si="4"/>
        <v>114.01</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【4.27】</v>
      </c>
      <c r="AU6" s="35" t="str">
        <f>IF(AU7="",NA(),AU7)</f>
        <v>-</v>
      </c>
      <c r="AV6" s="35" t="str">
        <f t="shared" ref="AV6:BD6" si="6">IF(AV7="",NA(),AV7)</f>
        <v>-</v>
      </c>
      <c r="AW6" s="35" t="str">
        <f t="shared" si="6"/>
        <v>-</v>
      </c>
      <c r="AX6" s="35" t="str">
        <f t="shared" si="6"/>
        <v>-</v>
      </c>
      <c r="AY6" s="35">
        <f t="shared" si="6"/>
        <v>493.56</v>
      </c>
      <c r="AZ6" s="35" t="str">
        <f t="shared" si="6"/>
        <v>-</v>
      </c>
      <c r="BA6" s="35" t="str">
        <f t="shared" si="6"/>
        <v>-</v>
      </c>
      <c r="BB6" s="35" t="str">
        <f t="shared" si="6"/>
        <v>-</v>
      </c>
      <c r="BC6" s="35" t="str">
        <f t="shared" si="6"/>
        <v>-</v>
      </c>
      <c r="BD6" s="35">
        <f t="shared" si="6"/>
        <v>385.31</v>
      </c>
      <c r="BE6" s="34" t="str">
        <f>IF(BE7="","",IF(BE7="-","【-】","【"&amp;SUBSTITUTE(TEXT(BE7,"#,##0.00"),"-","△")&amp;"】"))</f>
        <v>【66.41】</v>
      </c>
      <c r="BF6" s="35" t="str">
        <f>IF(BF7="",NA(),BF7)</f>
        <v>-</v>
      </c>
      <c r="BG6" s="35" t="str">
        <f t="shared" ref="BG6:BO6" si="7">IF(BG7="",NA(),BG7)</f>
        <v>-</v>
      </c>
      <c r="BH6" s="35" t="str">
        <f t="shared" si="7"/>
        <v>-</v>
      </c>
      <c r="BI6" s="35" t="str">
        <f t="shared" si="7"/>
        <v>-</v>
      </c>
      <c r="BJ6" s="35">
        <f t="shared" si="7"/>
        <v>1010.66</v>
      </c>
      <c r="BK6" s="35" t="str">
        <f t="shared" si="7"/>
        <v>-</v>
      </c>
      <c r="BL6" s="35" t="str">
        <f t="shared" si="7"/>
        <v>-</v>
      </c>
      <c r="BM6" s="35" t="str">
        <f t="shared" si="7"/>
        <v>-</v>
      </c>
      <c r="BN6" s="35" t="str">
        <f t="shared" si="7"/>
        <v>-</v>
      </c>
      <c r="BO6" s="35">
        <f t="shared" si="7"/>
        <v>985.65</v>
      </c>
      <c r="BP6" s="34" t="str">
        <f>IF(BP7="","",IF(BP7="-","【-】","【"&amp;SUBSTITUTE(TEXT(BP7,"#,##0.00"),"-","△")&amp;"】"))</f>
        <v>【707.33】</v>
      </c>
      <c r="BQ6" s="35" t="str">
        <f>IF(BQ7="",NA(),BQ7)</f>
        <v>-</v>
      </c>
      <c r="BR6" s="35" t="str">
        <f t="shared" ref="BR6:BZ6" si="8">IF(BR7="",NA(),BR7)</f>
        <v>-</v>
      </c>
      <c r="BS6" s="35" t="str">
        <f t="shared" si="8"/>
        <v>-</v>
      </c>
      <c r="BT6" s="35" t="str">
        <f t="shared" si="8"/>
        <v>-</v>
      </c>
      <c r="BU6" s="35">
        <f t="shared" si="8"/>
        <v>83.31</v>
      </c>
      <c r="BV6" s="35" t="str">
        <f t="shared" si="8"/>
        <v>-</v>
      </c>
      <c r="BW6" s="35" t="str">
        <f t="shared" si="8"/>
        <v>-</v>
      </c>
      <c r="BX6" s="35" t="str">
        <f t="shared" si="8"/>
        <v>-</v>
      </c>
      <c r="BY6" s="35" t="str">
        <f t="shared" si="8"/>
        <v>-</v>
      </c>
      <c r="BZ6" s="35">
        <f t="shared" si="8"/>
        <v>62.11</v>
      </c>
      <c r="CA6" s="34" t="str">
        <f>IF(CA7="","",IF(CA7="-","【-】","【"&amp;SUBSTITUTE(TEXT(CA7,"#,##0.00"),"-","△")&amp;"】"))</f>
        <v>【101.26】</v>
      </c>
      <c r="CB6" s="35" t="str">
        <f>IF(CB7="",NA(),CB7)</f>
        <v>-</v>
      </c>
      <c r="CC6" s="35" t="str">
        <f t="shared" ref="CC6:CK6" si="9">IF(CC7="",NA(),CC7)</f>
        <v>-</v>
      </c>
      <c r="CD6" s="35" t="str">
        <f t="shared" si="9"/>
        <v>-</v>
      </c>
      <c r="CE6" s="35" t="str">
        <f t="shared" si="9"/>
        <v>-</v>
      </c>
      <c r="CF6" s="35">
        <f t="shared" si="9"/>
        <v>177.6</v>
      </c>
      <c r="CG6" s="35" t="str">
        <f t="shared" si="9"/>
        <v>-</v>
      </c>
      <c r="CH6" s="35" t="str">
        <f t="shared" si="9"/>
        <v>-</v>
      </c>
      <c r="CI6" s="35" t="str">
        <f t="shared" si="9"/>
        <v>-</v>
      </c>
      <c r="CJ6" s="35" t="str">
        <f t="shared" si="9"/>
        <v>-</v>
      </c>
      <c r="CK6" s="35">
        <f t="shared" si="9"/>
        <v>225.27</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35.15</v>
      </c>
      <c r="CW6" s="34" t="str">
        <f>IF(CW7="","",IF(CW7="-","【-】","【"&amp;SUBSTITUTE(TEXT(CW7,"#,##0.00"),"-","△")&amp;"】"))</f>
        <v>【60.13】</v>
      </c>
      <c r="CX6" s="35" t="str">
        <f>IF(CX7="",NA(),CX7)</f>
        <v>-</v>
      </c>
      <c r="CY6" s="35" t="str">
        <f t="shared" ref="CY6:DG6" si="11">IF(CY7="",NA(),CY7)</f>
        <v>-</v>
      </c>
      <c r="CZ6" s="35" t="str">
        <f t="shared" si="11"/>
        <v>-</v>
      </c>
      <c r="DA6" s="35" t="str">
        <f t="shared" si="11"/>
        <v>-</v>
      </c>
      <c r="DB6" s="35">
        <f t="shared" si="11"/>
        <v>67.569999999999993</v>
      </c>
      <c r="DC6" s="35" t="str">
        <f t="shared" si="11"/>
        <v>-</v>
      </c>
      <c r="DD6" s="35" t="str">
        <f t="shared" si="11"/>
        <v>-</v>
      </c>
      <c r="DE6" s="35" t="str">
        <f t="shared" si="11"/>
        <v>-</v>
      </c>
      <c r="DF6" s="35" t="str">
        <f t="shared" si="11"/>
        <v>-</v>
      </c>
      <c r="DG6" s="35">
        <f t="shared" si="11"/>
        <v>61.88</v>
      </c>
      <c r="DH6" s="34" t="str">
        <f>IF(DH7="","",IF(DH7="-","【-】","【"&amp;SUBSTITUTE(TEXT(DH7,"#,##0.00"),"-","△")&amp;"】"))</f>
        <v>【95.06】</v>
      </c>
      <c r="DI6" s="35" t="str">
        <f>IF(DI7="",NA(),DI7)</f>
        <v>-</v>
      </c>
      <c r="DJ6" s="35" t="str">
        <f t="shared" ref="DJ6:DR6" si="12">IF(DJ7="",NA(),DJ7)</f>
        <v>-</v>
      </c>
      <c r="DK6" s="35" t="str">
        <f t="shared" si="12"/>
        <v>-</v>
      </c>
      <c r="DL6" s="35" t="str">
        <f t="shared" si="12"/>
        <v>-</v>
      </c>
      <c r="DM6" s="35">
        <f t="shared" si="12"/>
        <v>1.73</v>
      </c>
      <c r="DN6" s="35" t="str">
        <f t="shared" si="12"/>
        <v>-</v>
      </c>
      <c r="DO6" s="35" t="str">
        <f t="shared" si="12"/>
        <v>-</v>
      </c>
      <c r="DP6" s="35" t="str">
        <f t="shared" si="12"/>
        <v>-</v>
      </c>
      <c r="DQ6" s="35" t="str">
        <f t="shared" si="12"/>
        <v>-</v>
      </c>
      <c r="DR6" s="35">
        <f t="shared" si="12"/>
        <v>7.46</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0.33</v>
      </c>
      <c r="EO6" s="34" t="str">
        <f>IF(EO7="","",IF(EO7="-","【-】","【"&amp;SUBSTITUTE(TEXT(EO7,"#,##0.00"),"-","△")&amp;"】"))</f>
        <v>【0.23】</v>
      </c>
    </row>
    <row r="7" spans="1:148" s="36" customFormat="1" x14ac:dyDescent="0.15">
      <c r="A7" s="28"/>
      <c r="B7" s="37">
        <v>2017</v>
      </c>
      <c r="C7" s="37">
        <v>234257</v>
      </c>
      <c r="D7" s="37">
        <v>46</v>
      </c>
      <c r="E7" s="37">
        <v>17</v>
      </c>
      <c r="F7" s="37">
        <v>1</v>
      </c>
      <c r="G7" s="37">
        <v>0</v>
      </c>
      <c r="H7" s="37" t="s">
        <v>108</v>
      </c>
      <c r="I7" s="37" t="s">
        <v>109</v>
      </c>
      <c r="J7" s="37" t="s">
        <v>110</v>
      </c>
      <c r="K7" s="37" t="s">
        <v>111</v>
      </c>
      <c r="L7" s="37" t="s">
        <v>112</v>
      </c>
      <c r="M7" s="37" t="s">
        <v>113</v>
      </c>
      <c r="N7" s="38" t="s">
        <v>114</v>
      </c>
      <c r="O7" s="38">
        <v>52.6</v>
      </c>
      <c r="P7" s="38">
        <v>49.02</v>
      </c>
      <c r="Q7" s="38">
        <v>91.48</v>
      </c>
      <c r="R7" s="38">
        <v>2808</v>
      </c>
      <c r="S7" s="38">
        <v>37772</v>
      </c>
      <c r="T7" s="38">
        <v>11.09</v>
      </c>
      <c r="U7" s="38">
        <v>3405.95</v>
      </c>
      <c r="V7" s="38">
        <v>18439</v>
      </c>
      <c r="W7" s="38">
        <v>2.64</v>
      </c>
      <c r="X7" s="38">
        <v>6984.47</v>
      </c>
      <c r="Y7" s="38" t="s">
        <v>114</v>
      </c>
      <c r="Z7" s="38" t="s">
        <v>114</v>
      </c>
      <c r="AA7" s="38" t="s">
        <v>114</v>
      </c>
      <c r="AB7" s="38" t="s">
        <v>114</v>
      </c>
      <c r="AC7" s="38">
        <v>123.36</v>
      </c>
      <c r="AD7" s="38" t="s">
        <v>114</v>
      </c>
      <c r="AE7" s="38" t="s">
        <v>114</v>
      </c>
      <c r="AF7" s="38" t="s">
        <v>114</v>
      </c>
      <c r="AG7" s="38" t="s">
        <v>114</v>
      </c>
      <c r="AH7" s="38">
        <v>114.01</v>
      </c>
      <c r="AI7" s="38">
        <v>108.8</v>
      </c>
      <c r="AJ7" s="38" t="s">
        <v>114</v>
      </c>
      <c r="AK7" s="38" t="s">
        <v>114</v>
      </c>
      <c r="AL7" s="38" t="s">
        <v>114</v>
      </c>
      <c r="AM7" s="38" t="s">
        <v>114</v>
      </c>
      <c r="AN7" s="38">
        <v>0</v>
      </c>
      <c r="AO7" s="38" t="s">
        <v>114</v>
      </c>
      <c r="AP7" s="38" t="s">
        <v>114</v>
      </c>
      <c r="AQ7" s="38" t="s">
        <v>114</v>
      </c>
      <c r="AR7" s="38" t="s">
        <v>114</v>
      </c>
      <c r="AS7" s="38">
        <v>0</v>
      </c>
      <c r="AT7" s="38">
        <v>4.2699999999999996</v>
      </c>
      <c r="AU7" s="38" t="s">
        <v>114</v>
      </c>
      <c r="AV7" s="38" t="s">
        <v>114</v>
      </c>
      <c r="AW7" s="38" t="s">
        <v>114</v>
      </c>
      <c r="AX7" s="38" t="s">
        <v>114</v>
      </c>
      <c r="AY7" s="38">
        <v>493.56</v>
      </c>
      <c r="AZ7" s="38" t="s">
        <v>114</v>
      </c>
      <c r="BA7" s="38" t="s">
        <v>114</v>
      </c>
      <c r="BB7" s="38" t="s">
        <v>114</v>
      </c>
      <c r="BC7" s="38" t="s">
        <v>114</v>
      </c>
      <c r="BD7" s="38">
        <v>385.31</v>
      </c>
      <c r="BE7" s="38">
        <v>66.41</v>
      </c>
      <c r="BF7" s="38" t="s">
        <v>114</v>
      </c>
      <c r="BG7" s="38" t="s">
        <v>114</v>
      </c>
      <c r="BH7" s="38" t="s">
        <v>114</v>
      </c>
      <c r="BI7" s="38" t="s">
        <v>114</v>
      </c>
      <c r="BJ7" s="38">
        <v>1010.66</v>
      </c>
      <c r="BK7" s="38" t="s">
        <v>114</v>
      </c>
      <c r="BL7" s="38" t="s">
        <v>114</v>
      </c>
      <c r="BM7" s="38" t="s">
        <v>114</v>
      </c>
      <c r="BN7" s="38" t="s">
        <v>114</v>
      </c>
      <c r="BO7" s="38">
        <v>985.65</v>
      </c>
      <c r="BP7" s="38">
        <v>707.33</v>
      </c>
      <c r="BQ7" s="38" t="s">
        <v>114</v>
      </c>
      <c r="BR7" s="38" t="s">
        <v>114</v>
      </c>
      <c r="BS7" s="38" t="s">
        <v>114</v>
      </c>
      <c r="BT7" s="38" t="s">
        <v>114</v>
      </c>
      <c r="BU7" s="38">
        <v>83.31</v>
      </c>
      <c r="BV7" s="38" t="s">
        <v>114</v>
      </c>
      <c r="BW7" s="38" t="s">
        <v>114</v>
      </c>
      <c r="BX7" s="38" t="s">
        <v>114</v>
      </c>
      <c r="BY7" s="38" t="s">
        <v>114</v>
      </c>
      <c r="BZ7" s="38">
        <v>62.11</v>
      </c>
      <c r="CA7" s="38">
        <v>101.26</v>
      </c>
      <c r="CB7" s="38" t="s">
        <v>114</v>
      </c>
      <c r="CC7" s="38" t="s">
        <v>114</v>
      </c>
      <c r="CD7" s="38" t="s">
        <v>114</v>
      </c>
      <c r="CE7" s="38" t="s">
        <v>114</v>
      </c>
      <c r="CF7" s="38">
        <v>177.6</v>
      </c>
      <c r="CG7" s="38" t="s">
        <v>114</v>
      </c>
      <c r="CH7" s="38" t="s">
        <v>114</v>
      </c>
      <c r="CI7" s="38" t="s">
        <v>114</v>
      </c>
      <c r="CJ7" s="38" t="s">
        <v>114</v>
      </c>
      <c r="CK7" s="38">
        <v>225.27</v>
      </c>
      <c r="CL7" s="38">
        <v>136.38999999999999</v>
      </c>
      <c r="CM7" s="38" t="s">
        <v>114</v>
      </c>
      <c r="CN7" s="38" t="s">
        <v>114</v>
      </c>
      <c r="CO7" s="38" t="s">
        <v>114</v>
      </c>
      <c r="CP7" s="38" t="s">
        <v>114</v>
      </c>
      <c r="CQ7" s="38" t="s">
        <v>114</v>
      </c>
      <c r="CR7" s="38" t="s">
        <v>114</v>
      </c>
      <c r="CS7" s="38" t="s">
        <v>114</v>
      </c>
      <c r="CT7" s="38" t="s">
        <v>114</v>
      </c>
      <c r="CU7" s="38" t="s">
        <v>114</v>
      </c>
      <c r="CV7" s="38">
        <v>35.15</v>
      </c>
      <c r="CW7" s="38">
        <v>60.13</v>
      </c>
      <c r="CX7" s="38" t="s">
        <v>114</v>
      </c>
      <c r="CY7" s="38" t="s">
        <v>114</v>
      </c>
      <c r="CZ7" s="38" t="s">
        <v>114</v>
      </c>
      <c r="DA7" s="38" t="s">
        <v>114</v>
      </c>
      <c r="DB7" s="38">
        <v>67.569999999999993</v>
      </c>
      <c r="DC7" s="38" t="s">
        <v>114</v>
      </c>
      <c r="DD7" s="38" t="s">
        <v>114</v>
      </c>
      <c r="DE7" s="38" t="s">
        <v>114</v>
      </c>
      <c r="DF7" s="38" t="s">
        <v>114</v>
      </c>
      <c r="DG7" s="38">
        <v>61.88</v>
      </c>
      <c r="DH7" s="38">
        <v>95.06</v>
      </c>
      <c r="DI7" s="38" t="s">
        <v>114</v>
      </c>
      <c r="DJ7" s="38" t="s">
        <v>114</v>
      </c>
      <c r="DK7" s="38" t="s">
        <v>114</v>
      </c>
      <c r="DL7" s="38" t="s">
        <v>114</v>
      </c>
      <c r="DM7" s="38">
        <v>1.73</v>
      </c>
      <c r="DN7" s="38" t="s">
        <v>114</v>
      </c>
      <c r="DO7" s="38" t="s">
        <v>114</v>
      </c>
      <c r="DP7" s="38" t="s">
        <v>114</v>
      </c>
      <c r="DQ7" s="38" t="s">
        <v>114</v>
      </c>
      <c r="DR7" s="38">
        <v>7.46</v>
      </c>
      <c r="DS7" s="38">
        <v>38.130000000000003</v>
      </c>
      <c r="DT7" s="38" t="s">
        <v>114</v>
      </c>
      <c r="DU7" s="38" t="s">
        <v>114</v>
      </c>
      <c r="DV7" s="38" t="s">
        <v>114</v>
      </c>
      <c r="DW7" s="38" t="s">
        <v>114</v>
      </c>
      <c r="DX7" s="38">
        <v>0</v>
      </c>
      <c r="DY7" s="38" t="s">
        <v>114</v>
      </c>
      <c r="DZ7" s="38" t="s">
        <v>114</v>
      </c>
      <c r="EA7" s="38" t="s">
        <v>114</v>
      </c>
      <c r="EB7" s="38" t="s">
        <v>114</v>
      </c>
      <c r="EC7" s="38">
        <v>0</v>
      </c>
      <c r="ED7" s="38">
        <v>5.37</v>
      </c>
      <c r="EE7" s="38" t="s">
        <v>114</v>
      </c>
      <c r="EF7" s="38" t="s">
        <v>114</v>
      </c>
      <c r="EG7" s="38" t="s">
        <v>114</v>
      </c>
      <c r="EH7" s="38" t="s">
        <v>114</v>
      </c>
      <c r="EI7" s="38">
        <v>0</v>
      </c>
      <c r="EJ7" s="38" t="s">
        <v>114</v>
      </c>
      <c r="EK7" s="38" t="s">
        <v>114</v>
      </c>
      <c r="EL7" s="38" t="s">
        <v>114</v>
      </c>
      <c r="EM7" s="38" t="s">
        <v>114</v>
      </c>
      <c r="EN7" s="38">
        <v>0.33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2019-02-15T10:54:45Z</cp:lastPrinted>
  <dcterms:created xsi:type="dcterms:W3CDTF">2018-12-03T08:49:29Z</dcterms:created>
  <dcterms:modified xsi:type="dcterms:W3CDTF">2019-02-15T10:55:24Z</dcterms:modified>
</cp:coreProperties>
</file>