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eYk0jpb6OKyBu1iki1TC3XnAtACMO8ykjkBTutMlNX09I0+dArl0omDNw3YGJHTHyO9UrsYy3K44ATPSZQ3tsw==" workbookSaltValue="2xJyJAkQ/RJKYqljH/G9K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D10" i="4"/>
  <c r="I10" i="4"/>
  <c r="AL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<sst xmlns="http://schemas.openxmlformats.org/spreadsheetml/2006/main" count="245" uniqueCount="126">
  <si>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</si>
  <si>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</si>
  <si>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</si>
  <si>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</si>
  <si>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</si>
  <si>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</si>
  <si>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</si>
  <si>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</si>
  <si>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</si>
  <si>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</si>
  <si>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</si>
  <si>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</si>
  <si>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</si>
  <si>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</si>
  <si>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</si>
  <si>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</si>
  <si>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</si>
  <si>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</si>
  <si>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</si>
  <si>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</si>
  <si>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</si>
  <si>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</si>
  <si>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</si>
  <si>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</si>
  <si>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</si>
  <si>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</si>
  <si>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</si>
  <si>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</si>
  <si>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</si>
  <si>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</si>
  <si>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</si>
  <si>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</si>
  <si>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</si>
  <si>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</si>
  <si>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</si>
  <si>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</si>
  <si>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</si>
  <si>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</si>
  <si>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</si>
  <si>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</si>
  <si>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</si>
  <si>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</si>
  <si>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</si>
  <si>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</si>
  <si>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</si>
  <si>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</si>
  <si>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</si>
  <si>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</si>
  <si>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</si>
  <si>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</si>
  <si>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</si>
  <si>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</si>
  <si>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</si>
  <si>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</si>
  <si>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</si>
  <si>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</si>
  <si>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</si>
  <si>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</si>
  <si>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</si>
  <si>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</si>
  <si>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</si>
  <si>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</si>
  <si>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</si>
  <si>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</si>
  <si>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</si>
  <si>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</si>
  <si>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</si>
  <si>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</si>
  <si>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</si>
  <si>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</si>
  <si>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</si>
  <si>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</si>
  <si>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</si>
  <si>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</si>
  <si>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</si>
  <si>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</si>
  <si>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</si>
  <si>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</si>
  <si>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</si>
  <si>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</si>
  <si>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</si>
  <si>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</si>
  <si>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</si>
  <si>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</si>
  <si>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</si>
  <si>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</si>
  <si>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</si>
  <si>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</si>
  <si>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</si>
  <si>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</si>
  <si>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</si>
  <si>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</si>
  <si>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</si>
  <si>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</si>
  <si>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</si>
  <si>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</si>
  <si>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</si>
  <si>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</si>
  <si>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</si>
  <si>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</si>
  <si>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</si>
  <si>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</si>
  <si>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</si>
  <si>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</si>
  <si>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</si>
  <si>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</si>
  <si>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</si>
  <si>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</si>
  <si>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</si>
  <si>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</si>
  <si>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</si>
  <si>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</si>
  <si>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</si>
  <si>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</si>
  <si>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</si>
  <si>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</si>
  <si>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</si>
  <si>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</si>
  <si>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</si>
  <si>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</si>
  <si>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</si>
  <si>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</si>
  <si>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</si>
  <si>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事業開始が昭和63年、供用開始が平成6年のため管渠の耐用年数とされている50年には、まだ達していない。
　また、市街化区域の整備が終了しているため、今後は、計画的に老朽化した管渠の更新・改良・維持を行っていく。</t>
    <rPh sb="1" eb="3">
      <t>ジギョウ</t>
    </rPh>
    <rPh sb="3" eb="5">
      <t>カイシ</t>
    </rPh>
    <rPh sb="6" eb="8">
      <t>ショウワ</t>
    </rPh>
    <rPh sb="10" eb="11">
      <t>ネン</t>
    </rPh>
    <rPh sb="12" eb="14">
      <t>キョウヨウ</t>
    </rPh>
    <rPh sb="14" eb="16">
      <t>カイシ</t>
    </rPh>
    <rPh sb="17" eb="19">
      <t>ヘイセイ</t>
    </rPh>
    <rPh sb="20" eb="21">
      <t>ネン</t>
    </rPh>
    <rPh sb="24" eb="25">
      <t>カン</t>
    </rPh>
    <rPh sb="25" eb="26">
      <t>キョ</t>
    </rPh>
    <rPh sb="27" eb="29">
      <t>タイヨウ</t>
    </rPh>
    <rPh sb="29" eb="31">
      <t>ネンスウ</t>
    </rPh>
    <rPh sb="39" eb="40">
      <t>ネン</t>
    </rPh>
    <rPh sb="45" eb="46">
      <t>タッ</t>
    </rPh>
    <rPh sb="57" eb="60">
      <t>シガイカ</t>
    </rPh>
    <rPh sb="60" eb="62">
      <t>クイキ</t>
    </rPh>
    <rPh sb="63" eb="65">
      <t>セイビ</t>
    </rPh>
    <rPh sb="66" eb="68">
      <t>シュウリョウ</t>
    </rPh>
    <rPh sb="75" eb="77">
      <t>コンゴ</t>
    </rPh>
    <rPh sb="79" eb="82">
      <t>ケイカクテキ</t>
    </rPh>
    <rPh sb="83" eb="86">
      <t>ロウキュウカ</t>
    </rPh>
    <rPh sb="88" eb="89">
      <t>カン</t>
    </rPh>
    <rPh sb="89" eb="90">
      <t>キョ</t>
    </rPh>
    <rPh sb="91" eb="93">
      <t>コウシン</t>
    </rPh>
    <rPh sb="94" eb="96">
      <t>カイリョウ</t>
    </rPh>
    <rPh sb="97" eb="99">
      <t>イジ</t>
    </rPh>
    <rPh sb="100" eb="101">
      <t>オコナ</t>
    </rPh>
    <phoneticPr fontId="4"/>
  </si>
  <si>
    <t>　平成26年度末に市街化区域の整備が完了したため、今後の下水道使用料、有収水量の大幅な増加は見込めない。接続率の向上のためのＰＲ活動や不明水対策を行い、収入の確保に努める。
　平成31年度より下水道事業は、特別会計から企業会計へ移行する。公営企業会計方式を用いた損益情報・資産情報を活用し、的確な経営状況の把握とともに検証を行い、健全な経営に努める。
　経営戦略の策定については、法適用する平成31年度中に作成を予定している。
　また、平成29年度にストックマネジメント計画を策定しており、計画的に点検・調査を行い、適宜必要な改修を行っていく。</t>
    <rPh sb="1" eb="3">
      <t>ヘイセイ</t>
    </rPh>
    <rPh sb="5" eb="7">
      <t>ネンド</t>
    </rPh>
    <rPh sb="7" eb="8">
      <t>マツ</t>
    </rPh>
    <rPh sb="9" eb="12">
      <t>シガイカ</t>
    </rPh>
    <rPh sb="12" eb="14">
      <t>クイキ</t>
    </rPh>
    <rPh sb="15" eb="17">
      <t>セイビ</t>
    </rPh>
    <rPh sb="18" eb="20">
      <t>カンリョウ</t>
    </rPh>
    <rPh sb="25" eb="27">
      <t>コンゴ</t>
    </rPh>
    <rPh sb="28" eb="31">
      <t>ゲスイドウ</t>
    </rPh>
    <rPh sb="31" eb="34">
      <t>シヨウリョウ</t>
    </rPh>
    <rPh sb="35" eb="37">
      <t>ユウシュウ</t>
    </rPh>
    <rPh sb="37" eb="39">
      <t>スイリョウ</t>
    </rPh>
    <rPh sb="40" eb="42">
      <t>オオハバ</t>
    </rPh>
    <rPh sb="43" eb="45">
      <t>ゾウカ</t>
    </rPh>
    <rPh sb="46" eb="48">
      <t>ミコ</t>
    </rPh>
    <rPh sb="52" eb="54">
      <t>セツゾク</t>
    </rPh>
    <rPh sb="54" eb="55">
      <t>リツ</t>
    </rPh>
    <rPh sb="56" eb="58">
      <t>コウジョウ</t>
    </rPh>
    <rPh sb="64" eb="66">
      <t>カツドウ</t>
    </rPh>
    <rPh sb="67" eb="69">
      <t>フメイ</t>
    </rPh>
    <rPh sb="69" eb="70">
      <t>ミズ</t>
    </rPh>
    <rPh sb="70" eb="72">
      <t>タイサク</t>
    </rPh>
    <rPh sb="73" eb="74">
      <t>オコナ</t>
    </rPh>
    <rPh sb="76" eb="78">
      <t>シュウニュウ</t>
    </rPh>
    <rPh sb="79" eb="81">
      <t>カクホ</t>
    </rPh>
    <rPh sb="82" eb="83">
      <t>ツト</t>
    </rPh>
    <rPh sb="88" eb="90">
      <t>ヘイセイ</t>
    </rPh>
    <rPh sb="92" eb="94">
      <t>ネンド</t>
    </rPh>
    <rPh sb="96" eb="99">
      <t>ゲスイドウ</t>
    </rPh>
    <rPh sb="99" eb="101">
      <t>ジギョウ</t>
    </rPh>
    <rPh sb="103" eb="105">
      <t>トクベツ</t>
    </rPh>
    <rPh sb="105" eb="107">
      <t>カイケイ</t>
    </rPh>
    <rPh sb="109" eb="111">
      <t>キギョウ</t>
    </rPh>
    <rPh sb="111" eb="113">
      <t>カイケイ</t>
    </rPh>
    <rPh sb="114" eb="116">
      <t>イコウ</t>
    </rPh>
    <rPh sb="119" eb="121">
      <t>コウエイ</t>
    </rPh>
    <rPh sb="121" eb="123">
      <t>キギョウ</t>
    </rPh>
    <rPh sb="123" eb="125">
      <t>カイケイ</t>
    </rPh>
    <rPh sb="125" eb="127">
      <t>ホウシキ</t>
    </rPh>
    <rPh sb="128" eb="129">
      <t>モチ</t>
    </rPh>
    <rPh sb="131" eb="133">
      <t>ソンエキ</t>
    </rPh>
    <rPh sb="133" eb="135">
      <t>ジョウホウ</t>
    </rPh>
    <rPh sb="136" eb="138">
      <t>シサン</t>
    </rPh>
    <rPh sb="138" eb="140">
      <t>ジョウホウ</t>
    </rPh>
    <rPh sb="141" eb="143">
      <t>カツヨウ</t>
    </rPh>
    <rPh sb="145" eb="147">
      <t>テキカク</t>
    </rPh>
    <rPh sb="148" eb="150">
      <t>ケイエイ</t>
    </rPh>
    <rPh sb="150" eb="152">
      <t>ジョウキョウ</t>
    </rPh>
    <rPh sb="153" eb="155">
      <t>ハアク</t>
    </rPh>
    <rPh sb="159" eb="161">
      <t>ケンショウ</t>
    </rPh>
    <rPh sb="162" eb="163">
      <t>オコナ</t>
    </rPh>
    <rPh sb="165" eb="167">
      <t>ケンゼン</t>
    </rPh>
    <rPh sb="168" eb="170">
      <t>ケイエイ</t>
    </rPh>
    <rPh sb="171" eb="172">
      <t>ツト</t>
    </rPh>
    <rPh sb="177" eb="179">
      <t>ケイエイ</t>
    </rPh>
    <rPh sb="179" eb="181">
      <t>センリャク</t>
    </rPh>
    <rPh sb="182" eb="184">
      <t>サクテイ</t>
    </rPh>
    <rPh sb="190" eb="193">
      <t>ホウテキヨウ</t>
    </rPh>
    <rPh sb="195" eb="197">
      <t>ヘイセイ</t>
    </rPh>
    <rPh sb="199" eb="201">
      <t>ネンド</t>
    </rPh>
    <rPh sb="201" eb="202">
      <t>チュウ</t>
    </rPh>
    <rPh sb="203" eb="205">
      <t>サクセイ</t>
    </rPh>
    <rPh sb="206" eb="208">
      <t>ヨテイ</t>
    </rPh>
    <rPh sb="235" eb="237">
      <t>ケイカク</t>
    </rPh>
    <rPh sb="238" eb="240">
      <t>サクテイ</t>
    </rPh>
    <rPh sb="245" eb="248">
      <t>ケイカクテキ</t>
    </rPh>
    <rPh sb="249" eb="251">
      <t>テンケン</t>
    </rPh>
    <rPh sb="252" eb="254">
      <t>チョウサ</t>
    </rPh>
    <rPh sb="255" eb="256">
      <t>オコナ</t>
    </rPh>
    <rPh sb="258" eb="260">
      <t>テキギ</t>
    </rPh>
    <rPh sb="260" eb="262">
      <t>ヒツヨウ</t>
    </rPh>
    <rPh sb="263" eb="265">
      <t>カイシュウ</t>
    </rPh>
    <rPh sb="266" eb="267">
      <t>オコナ</t>
    </rPh>
    <phoneticPr fontId="4"/>
  </si>
  <si>
    <t xml:space="preserve">①収益的収支比率
　平成29年度の比率が増加した主な要因は、人口増に伴う使用料の増により総収益が増えたこと、消費税の減により総費用が減ったことによるものである。
　下水道使用料収入の徴収率は98.4%と高い水準ではあるが、総費用を賄えておらず、一般会計からの繰入金に頼っている。
　経費削減とともに、下水道使用料の増収対策（接続率向上や使用料の改定等）に取り組む必要がある。
④企業債残高対事業規模比率
　維持管理の時代に入っているため、新たな投資が減っているが、固定された維持管理費や今後見込まれる大規模な修繕に備えなければいけない。横ばいになっている下水道使用料の増収に向け、接続率の向上や使用料改定などに取り組まなければいけない。
　平成29年度の比率が減少した要因は、大きな建設事業がなかったことによる、新規借入の減少である。
⑤経費回収率
　類似団体平均値や全国平均と比べ、経費回収率がやや低い。
　接続率の向上のよる下水道使用料の増収には限界があるため、下水道使用料の改定も考えていく必要がある。
⑥汚水処理原価
　整備が進み、有収水量が増加してきたことにより指標は改善されつつあるが、大きな変化はない。
　汚水処理費の削減とともに、さらなる有収水量の増加を図るため、不明水対策や接続率の向上に取り組んでいく。
⑧水洗化率
　指標は少しずつ伸びてきている。今後も接続率向上のために戸別訪問・ＰＲ活動を行っていく必要がある。
</t>
    <rPh sb="1" eb="4">
      <t>シュウエキテキ</t>
    </rPh>
    <rPh sb="4" eb="6">
      <t>シュウシ</t>
    </rPh>
    <rPh sb="6" eb="8">
      <t>ヒリツ</t>
    </rPh>
    <rPh sb="24" eb="25">
      <t>オモ</t>
    </rPh>
    <rPh sb="34" eb="35">
      <t>トモナ</t>
    </rPh>
    <rPh sb="44" eb="47">
      <t>ソウシュウエキ</t>
    </rPh>
    <rPh sb="48" eb="49">
      <t>ゾウ</t>
    </rPh>
    <rPh sb="54" eb="57">
      <t>ショウヒゼイ</t>
    </rPh>
    <rPh sb="58" eb="59">
      <t>ゲン</t>
    </rPh>
    <rPh sb="62" eb="65">
      <t>ソウヒヨウ</t>
    </rPh>
    <rPh sb="66" eb="67">
      <t>ゲン</t>
    </rPh>
    <rPh sb="82" eb="85">
      <t>ゲスイドウ</t>
    </rPh>
    <rPh sb="85" eb="88">
      <t>シヨウリョウ</t>
    </rPh>
    <rPh sb="88" eb="90">
      <t>シュウニュウ</t>
    </rPh>
    <rPh sb="91" eb="93">
      <t>チョウシュウ</t>
    </rPh>
    <rPh sb="93" eb="94">
      <t>リツ</t>
    </rPh>
    <rPh sb="101" eb="102">
      <t>タカ</t>
    </rPh>
    <rPh sb="103" eb="105">
      <t>スイジュン</t>
    </rPh>
    <rPh sb="111" eb="114">
      <t>ソウヒヨウ</t>
    </rPh>
    <rPh sb="115" eb="116">
      <t>マカナ</t>
    </rPh>
    <rPh sb="122" eb="124">
      <t>イッパン</t>
    </rPh>
    <rPh sb="124" eb="126">
      <t>カイケイ</t>
    </rPh>
    <rPh sb="129" eb="132">
      <t>クリイレキン</t>
    </rPh>
    <rPh sb="133" eb="134">
      <t>タヨ</t>
    </rPh>
    <rPh sb="141" eb="143">
      <t>ケイヒ</t>
    </rPh>
    <rPh sb="143" eb="145">
      <t>サクゲン</t>
    </rPh>
    <rPh sb="150" eb="153">
      <t>ゲスイドウ</t>
    </rPh>
    <rPh sb="153" eb="156">
      <t>シヨウリョウ</t>
    </rPh>
    <rPh sb="157" eb="159">
      <t>ゾウシュウ</t>
    </rPh>
    <rPh sb="159" eb="161">
      <t>タイサク</t>
    </rPh>
    <rPh sb="162" eb="164">
      <t>セツゾク</t>
    </rPh>
    <rPh sb="164" eb="165">
      <t>リツ</t>
    </rPh>
    <rPh sb="165" eb="167">
      <t>コウジョウ</t>
    </rPh>
    <rPh sb="168" eb="171">
      <t>シヨウリョウ</t>
    </rPh>
    <rPh sb="172" eb="174">
      <t>カイテイ</t>
    </rPh>
    <rPh sb="174" eb="175">
      <t>トウ</t>
    </rPh>
    <rPh sb="177" eb="178">
      <t>ト</t>
    </rPh>
    <rPh sb="179" eb="180">
      <t>ク</t>
    </rPh>
    <rPh sb="181" eb="183">
      <t>ヒツヨウ</t>
    </rPh>
    <rPh sb="189" eb="192">
      <t>キギョウサイ</t>
    </rPh>
    <rPh sb="192" eb="194">
      <t>ザンダカ</t>
    </rPh>
    <rPh sb="194" eb="195">
      <t>タイ</t>
    </rPh>
    <rPh sb="195" eb="197">
      <t>ジギョウ</t>
    </rPh>
    <rPh sb="197" eb="199">
      <t>キボ</t>
    </rPh>
    <rPh sb="199" eb="201">
      <t>ヒリツ</t>
    </rPh>
    <rPh sb="237" eb="239">
      <t>イジ</t>
    </rPh>
    <rPh sb="239" eb="242">
      <t>カンリヒ</t>
    </rPh>
    <rPh sb="243" eb="245">
      <t>コンゴ</t>
    </rPh>
    <rPh sb="245" eb="247">
      <t>ミコ</t>
    </rPh>
    <rPh sb="268" eb="269">
      <t>ヨコ</t>
    </rPh>
    <rPh sb="277" eb="280">
      <t>ゲスイドウ</t>
    </rPh>
    <rPh sb="280" eb="283">
      <t>シヨウリョウ</t>
    </rPh>
    <rPh sb="284" eb="286">
      <t>ゾウシュウ</t>
    </rPh>
    <rPh sb="287" eb="288">
      <t>ム</t>
    </rPh>
    <rPh sb="290" eb="292">
      <t>セツゾク</t>
    </rPh>
    <rPh sb="292" eb="293">
      <t>リツ</t>
    </rPh>
    <rPh sb="294" eb="296">
      <t>コウジョウ</t>
    </rPh>
    <rPh sb="297" eb="300">
      <t>シヨウリョウ</t>
    </rPh>
    <rPh sb="300" eb="302">
      <t>カイテイ</t>
    </rPh>
    <rPh sb="305" eb="306">
      <t>ト</t>
    </rPh>
    <rPh sb="307" eb="308">
      <t>ク</t>
    </rPh>
    <rPh sb="320" eb="322">
      <t>ヘイセイ</t>
    </rPh>
    <rPh sb="324" eb="326">
      <t>ネンド</t>
    </rPh>
    <rPh sb="327" eb="329">
      <t>ヒリツ</t>
    </rPh>
    <rPh sb="330" eb="332">
      <t>ゲンショウ</t>
    </rPh>
    <rPh sb="334" eb="336">
      <t>ヨウイン</t>
    </rPh>
    <rPh sb="338" eb="339">
      <t>オオ</t>
    </rPh>
    <rPh sb="341" eb="343">
      <t>ケンセツ</t>
    </rPh>
    <rPh sb="343" eb="345">
      <t>ジギョウ</t>
    </rPh>
    <rPh sb="356" eb="358">
      <t>シンキ</t>
    </rPh>
    <rPh sb="358" eb="360">
      <t>カリイレ</t>
    </rPh>
    <rPh sb="361" eb="363">
      <t>ゲンショウ</t>
    </rPh>
    <rPh sb="369" eb="371">
      <t>ケイヒ</t>
    </rPh>
    <rPh sb="371" eb="374">
      <t>カイシュウリツ</t>
    </rPh>
    <rPh sb="376" eb="378">
      <t>ルイジ</t>
    </rPh>
    <rPh sb="378" eb="380">
      <t>ダンタイ</t>
    </rPh>
    <rPh sb="380" eb="383">
      <t>ヘイキンチ</t>
    </rPh>
    <rPh sb="384" eb="386">
      <t>ゼンコク</t>
    </rPh>
    <rPh sb="386" eb="388">
      <t>ヘイキン</t>
    </rPh>
    <rPh sb="389" eb="390">
      <t>クラ</t>
    </rPh>
    <rPh sb="392" eb="394">
      <t>ケイヒ</t>
    </rPh>
    <rPh sb="394" eb="397">
      <t>カイシュウリツ</t>
    </rPh>
    <rPh sb="400" eb="401">
      <t>ヒク</t>
    </rPh>
    <rPh sb="405" eb="407">
      <t>セツゾク</t>
    </rPh>
    <rPh sb="407" eb="408">
      <t>リツ</t>
    </rPh>
    <rPh sb="409" eb="411">
      <t>コウジョウ</t>
    </rPh>
    <rPh sb="414" eb="417">
      <t>ゲスイドウ</t>
    </rPh>
    <rPh sb="417" eb="420">
      <t>シヨウリョウ</t>
    </rPh>
    <rPh sb="421" eb="423">
      <t>ゾウシュウ</t>
    </rPh>
    <rPh sb="425" eb="427">
      <t>ゲンカイ</t>
    </rPh>
    <rPh sb="433" eb="436">
      <t>ゲスイドウ</t>
    </rPh>
    <rPh sb="436" eb="439">
      <t>シヨウリョウ</t>
    </rPh>
    <rPh sb="440" eb="442">
      <t>カイテイ</t>
    </rPh>
    <rPh sb="443" eb="444">
      <t>カンガ</t>
    </rPh>
    <rPh sb="448" eb="450">
      <t>ヒツヨウ</t>
    </rPh>
    <rPh sb="456" eb="458">
      <t>オスイ</t>
    </rPh>
    <rPh sb="458" eb="460">
      <t>ショリ</t>
    </rPh>
    <rPh sb="460" eb="462">
      <t>ゲンカ</t>
    </rPh>
    <rPh sb="464" eb="466">
      <t>セイビ</t>
    </rPh>
    <rPh sb="467" eb="468">
      <t>スス</t>
    </rPh>
    <rPh sb="472" eb="474">
      <t>スイリョウ</t>
    </rPh>
    <rPh sb="475" eb="477">
      <t>ゾウカ</t>
    </rPh>
    <rPh sb="486" eb="488">
      <t>シヒョウ</t>
    </rPh>
    <rPh sb="489" eb="491">
      <t>カイゼン</t>
    </rPh>
    <rPh sb="499" eb="500">
      <t>オオ</t>
    </rPh>
    <rPh sb="502" eb="504">
      <t>ヘンカ</t>
    </rPh>
    <rPh sb="510" eb="512">
      <t>オスイ</t>
    </rPh>
    <rPh sb="512" eb="515">
      <t>ショリヒ</t>
    </rPh>
    <rPh sb="516" eb="518">
      <t>サクゲン</t>
    </rPh>
    <rPh sb="529" eb="531">
      <t>スイリョウ</t>
    </rPh>
    <rPh sb="532" eb="534">
      <t>ゾウカ</t>
    </rPh>
    <rPh sb="535" eb="536">
      <t>ハカ</t>
    </rPh>
    <rPh sb="540" eb="542">
      <t>フメイ</t>
    </rPh>
    <rPh sb="542" eb="543">
      <t>スイ</t>
    </rPh>
    <rPh sb="543" eb="545">
      <t>タイサク</t>
    </rPh>
    <rPh sb="546" eb="548">
      <t>セツゾク</t>
    </rPh>
    <rPh sb="548" eb="549">
      <t>リツ</t>
    </rPh>
    <rPh sb="550" eb="552">
      <t>コウジョウ</t>
    </rPh>
    <rPh sb="553" eb="554">
      <t>ト</t>
    </rPh>
    <rPh sb="555" eb="556">
      <t>ク</t>
    </rPh>
    <rPh sb="563" eb="566">
      <t>スイセンカ</t>
    </rPh>
    <rPh sb="566" eb="567">
      <t>リツ</t>
    </rPh>
    <rPh sb="569" eb="571">
      <t>シヒョウ</t>
    </rPh>
    <rPh sb="572" eb="573">
      <t>スコ</t>
    </rPh>
    <rPh sb="576" eb="577">
      <t>ノ</t>
    </rPh>
    <rPh sb="584" eb="586">
      <t>コンゴ</t>
    </rPh>
    <rPh sb="587" eb="589">
      <t>セツゾク</t>
    </rPh>
    <rPh sb="589" eb="590">
      <t>リツ</t>
    </rPh>
    <rPh sb="590" eb="592">
      <t>コウジョウ</t>
    </rPh>
    <rPh sb="596" eb="598">
      <t>コベツ</t>
    </rPh>
    <rPh sb="598" eb="600">
      <t>ホウモン</t>
    </rPh>
    <rPh sb="603" eb="605">
      <t>カツドウ</t>
    </rPh>
    <rPh sb="606" eb="607">
      <t>オコナ</t>
    </rPh>
    <rPh sb="611" eb="6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</si>
</sst>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0.59</c:v>
                </c:pt>
                <c:pt idx="3" formatCode="#,##0.00;&quot;△&quot;#,##0.00;&quot;-&quot;">
                  <c:v>0.73</c:v>
                </c:pt>
                <c:pt idx="4" formatCode="#,##0.00;&quot;△&quot;#,##0.00;&quot;-&quot;">
                  <c:v>0.09</c:v>
                </c:pt>
              </c:numCache>
            </c:numRef>
          </c:val>
          <c:extLst>
            <c:ext xmlns:c16="http://schemas.microsoft.com/office/drawing/2014/chart" uri="{C3380CC4-5D6E-409C-BE32-E72D297353CC}">
              <c16:uniqueId val="{00000000-0F1A-4709-AF0B-45A5AF3AF6B8}"/>
            </c:ext>
          </c:extLst>
        </c:ser>
        <c:dLbls>
          <c:showLegendKey val="0"/>
          <c:showVal val="0"/>
          <c:showCatName val="0"/>
          <c:showSerName val="0"/>
          <c:showPercent val="0"/>
          <c:showBubbleSize val="0"/>
        </c:dLbls>
        <c:gapWidth val="150"/>
        <c:axId val="90113152"/>
        <c:axId val="901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c:ext xmlns:c16="http://schemas.microsoft.com/office/drawing/2014/chart" uri="{C3380CC4-5D6E-409C-BE32-E72D297353CC}">
              <c16:uniqueId val="{00000001-0F1A-4709-AF0B-45A5AF3AF6B8}"/>
            </c:ext>
          </c:extLst>
        </c:ser>
        <c:dLbls>
          <c:showLegendKey val="0"/>
          <c:showVal val="0"/>
          <c:showCatName val="0"/>
          <c:showSerName val="0"/>
          <c:showPercent val="0"/>
          <c:showBubbleSize val="0"/>
        </c:dLbls>
        <c:marker val="1"/>
        <c:smooth val="0"/>
        <c:axId val="90113152"/>
        <c:axId val="90115072"/>
      </c:lineChart>
      <c:dateAx>
        <c:axId val="90113152"/>
        <c:scaling>
          <c:orientation val="minMax"/>
        </c:scaling>
        <c:delete val="1"/>
        <c:axPos val="b"/>
        <c:numFmt formatCode="ge" sourceLinked="1"/>
        <c:majorTickMark val="none"/>
        <c:minorTickMark val="none"/>
        <c:tickLblPos val="none"/>
        <c:crossAx val="90115072"/>
        <c:crosses val="autoZero"/>
        <c:auto val="1"/>
        <c:lblOffset val="100"/>
        <c:baseTimeUnit val="years"/>
      </c:dateAx>
      <c:valAx>
        <c:axId val="901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6C-40C4-BB42-64003F59E8EE}"/>
            </c:ext>
          </c:extLst>
        </c:ser>
        <c:dLbls>
          <c:showLegendKey val="0"/>
          <c:showVal val="0"/>
          <c:showCatName val="0"/>
          <c:showSerName val="0"/>
          <c:showPercent val="0"/>
          <c:showBubbleSize val="0"/>
        </c:dLbls>
        <c:gapWidth val="150"/>
        <c:axId val="100705408"/>
        <c:axId val="10070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c:ext xmlns:c16="http://schemas.microsoft.com/office/drawing/2014/chart" uri="{C3380CC4-5D6E-409C-BE32-E72D297353CC}">
              <c16:uniqueId val="{00000001-526C-40C4-BB42-64003F59E8EE}"/>
            </c:ext>
          </c:extLst>
        </c:ser>
        <c:dLbls>
          <c:showLegendKey val="0"/>
          <c:showVal val="0"/>
          <c:showCatName val="0"/>
          <c:showSerName val="0"/>
          <c:showPercent val="0"/>
          <c:showBubbleSize val="0"/>
        </c:dLbls>
        <c:marker val="1"/>
        <c:smooth val="0"/>
        <c:axId val="100705408"/>
        <c:axId val="100707328"/>
      </c:lineChart>
      <c:dateAx>
        <c:axId val="100705408"/>
        <c:scaling>
          <c:orientation val="minMax"/>
        </c:scaling>
        <c:delete val="1"/>
        <c:axPos val="b"/>
        <c:numFmt formatCode="ge" sourceLinked="1"/>
        <c:majorTickMark val="none"/>
        <c:minorTickMark val="none"/>
        <c:tickLblPos val="none"/>
        <c:crossAx val="100707328"/>
        <c:crosses val="autoZero"/>
        <c:auto val="1"/>
        <c:lblOffset val="100"/>
        <c:baseTimeUnit val="years"/>
      </c:dateAx>
      <c:valAx>
        <c:axId val="1007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83.84</c:v>
                </c:pt>
                <c:pt idx="1">
                  <c:v>85.17</c:v>
                </c:pt>
                <c:pt idx="2">
                  <c:v>86.53</c:v>
                </c:pt>
                <c:pt idx="3">
                  <c:v>86.71</c:v>
                </c:pt>
                <c:pt idx="4">
                  <c:v>86.9</c:v>
                </c:pt>
              </c:numCache>
            </c:numRef>
          </c:val>
          <c:extLst>
            <c:ext xmlns:c16="http://schemas.microsoft.com/office/drawing/2014/chart" uri="{C3380CC4-5D6E-409C-BE32-E72D297353CC}">
              <c16:uniqueId val="{00000000-B5F5-4381-90E7-E67F1F7D2692}"/>
            </c:ext>
          </c:extLst>
        </c:ser>
        <c:dLbls>
          <c:showLegendKey val="0"/>
          <c:showVal val="0"/>
          <c:showCatName val="0"/>
          <c:showSerName val="0"/>
          <c:showPercent val="0"/>
          <c:showBubbleSize val="0"/>
        </c:dLbls>
        <c:gapWidth val="150"/>
        <c:axId val="100763136"/>
        <c:axId val="10076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c:ext xmlns:c16="http://schemas.microsoft.com/office/drawing/2014/chart" uri="{C3380CC4-5D6E-409C-BE32-E72D297353CC}">
              <c16:uniqueId val="{00000001-B5F5-4381-90E7-E67F1F7D2692}"/>
            </c:ext>
          </c:extLst>
        </c:ser>
        <c:dLbls>
          <c:showLegendKey val="0"/>
          <c:showVal val="0"/>
          <c:showCatName val="0"/>
          <c:showSerName val="0"/>
          <c:showPercent val="0"/>
          <c:showBubbleSize val="0"/>
        </c:dLbls>
        <c:marker val="1"/>
        <c:smooth val="0"/>
        <c:axId val="100763136"/>
        <c:axId val="100765056"/>
      </c:lineChart>
      <c:dateAx>
        <c:axId val="100763136"/>
        <c:scaling>
          <c:orientation val="minMax"/>
        </c:scaling>
        <c:delete val="1"/>
        <c:axPos val="b"/>
        <c:numFmt formatCode="ge" sourceLinked="1"/>
        <c:majorTickMark val="none"/>
        <c:minorTickMark val="none"/>
        <c:tickLblPos val="none"/>
        <c:crossAx val="100765056"/>
        <c:crosses val="autoZero"/>
        <c:auto val="1"/>
        <c:lblOffset val="100"/>
        <c:baseTimeUnit val="years"/>
      </c:dateAx>
      <c:valAx>
        <c:axId val="1007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80.180000000000007</c:v>
                </c:pt>
                <c:pt idx="1">
                  <c:v>81.2</c:v>
                </c:pt>
                <c:pt idx="2">
                  <c:v>76.73</c:v>
                </c:pt>
                <c:pt idx="3">
                  <c:v>75.66</c:v>
                </c:pt>
                <c:pt idx="4">
                  <c:v>83.39</c:v>
                </c:pt>
              </c:numCache>
            </c:numRef>
          </c:val>
          <c:extLst>
            <c:ext xmlns:c16="http://schemas.microsoft.com/office/drawing/2014/chart" uri="{C3380CC4-5D6E-409C-BE32-E72D297353CC}">
              <c16:uniqueId val="{00000000-5890-4896-AEF9-852F28DBE59F}"/>
            </c:ext>
          </c:extLst>
        </c:ser>
        <c:dLbls>
          <c:showLegendKey val="0"/>
          <c:showVal val="0"/>
          <c:showCatName val="0"/>
          <c:showSerName val="0"/>
          <c:showPercent val="0"/>
          <c:showBubbleSize val="0"/>
        </c:dLbls>
        <c:gapWidth val="150"/>
        <c:axId val="90158592"/>
        <c:axId val="9016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0-4896-AEF9-852F28DBE59F}"/>
            </c:ext>
          </c:extLst>
        </c:ser>
        <c:dLbls>
          <c:showLegendKey val="0"/>
          <c:showVal val="0"/>
          <c:showCatName val="0"/>
          <c:showSerName val="0"/>
          <c:showPercent val="0"/>
          <c:showBubbleSize val="0"/>
        </c:dLbls>
        <c:marker val="1"/>
        <c:smooth val="0"/>
        <c:axId val="90158592"/>
        <c:axId val="90160512"/>
      </c:lineChart>
      <c:dateAx>
        <c:axId val="90158592"/>
        <c:scaling>
          <c:orientation val="minMax"/>
        </c:scaling>
        <c:delete val="1"/>
        <c:axPos val="b"/>
        <c:numFmt formatCode="ge" sourceLinked="1"/>
        <c:majorTickMark val="none"/>
        <c:minorTickMark val="none"/>
        <c:tickLblPos val="none"/>
        <c:crossAx val="90160512"/>
        <c:crosses val="autoZero"/>
        <c:auto val="1"/>
        <c:lblOffset val="100"/>
        <c:baseTimeUnit val="years"/>
      </c:dateAx>
      <c:valAx>
        <c:axId val="901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32-4DE8-9BD2-61D9933E99A7}"/>
            </c:ext>
          </c:extLst>
        </c:ser>
        <c:dLbls>
          <c:showLegendKey val="0"/>
          <c:showVal val="0"/>
          <c:showCatName val="0"/>
          <c:showSerName val="0"/>
          <c:showPercent val="0"/>
          <c:showBubbleSize val="0"/>
        </c:dLbls>
        <c:gapWidth val="150"/>
        <c:axId val="100042624"/>
        <c:axId val="1000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32-4DE8-9BD2-61D9933E99A7}"/>
            </c:ext>
          </c:extLst>
        </c:ser>
        <c:dLbls>
          <c:showLegendKey val="0"/>
          <c:showVal val="0"/>
          <c:showCatName val="0"/>
          <c:showSerName val="0"/>
          <c:showPercent val="0"/>
          <c:showBubbleSize val="0"/>
        </c:dLbls>
        <c:marker val="1"/>
        <c:smooth val="0"/>
        <c:axId val="100042624"/>
        <c:axId val="100044800"/>
      </c:lineChart>
      <c:dateAx>
        <c:axId val="100042624"/>
        <c:scaling>
          <c:orientation val="minMax"/>
        </c:scaling>
        <c:delete val="1"/>
        <c:axPos val="b"/>
        <c:numFmt formatCode="ge" sourceLinked="1"/>
        <c:majorTickMark val="none"/>
        <c:minorTickMark val="none"/>
        <c:tickLblPos val="none"/>
        <c:crossAx val="100044800"/>
        <c:crosses val="autoZero"/>
        <c:auto val="1"/>
        <c:lblOffset val="100"/>
        <c:baseTimeUnit val="years"/>
      </c:dateAx>
      <c:valAx>
        <c:axId val="1000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29-4D20-A6CD-DB4C6BCBBA93}"/>
            </c:ext>
          </c:extLst>
        </c:ser>
        <c:dLbls>
          <c:showLegendKey val="0"/>
          <c:showVal val="0"/>
          <c:showCatName val="0"/>
          <c:showSerName val="0"/>
          <c:showPercent val="0"/>
          <c:showBubbleSize val="0"/>
        </c:dLbls>
        <c:gapWidth val="150"/>
        <c:axId val="100149504"/>
        <c:axId val="1001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29-4D20-A6CD-DB4C6BCBBA93}"/>
            </c:ext>
          </c:extLst>
        </c:ser>
        <c:dLbls>
          <c:showLegendKey val="0"/>
          <c:showVal val="0"/>
          <c:showCatName val="0"/>
          <c:showSerName val="0"/>
          <c:showPercent val="0"/>
          <c:showBubbleSize val="0"/>
        </c:dLbls>
        <c:marker val="1"/>
        <c:smooth val="0"/>
        <c:axId val="100149504"/>
        <c:axId val="100151680"/>
      </c:lineChart>
      <c:dateAx>
        <c:axId val="100149504"/>
        <c:scaling>
          <c:orientation val="minMax"/>
        </c:scaling>
        <c:delete val="1"/>
        <c:axPos val="b"/>
        <c:numFmt formatCode="ge" sourceLinked="1"/>
        <c:majorTickMark val="none"/>
        <c:minorTickMark val="none"/>
        <c:tickLblPos val="none"/>
        <c:crossAx val="100151680"/>
        <c:crosses val="autoZero"/>
        <c:auto val="1"/>
        <c:lblOffset val="100"/>
        <c:baseTimeUnit val="years"/>
      </c:dateAx>
      <c:valAx>
        <c:axId val="1001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EA-472B-B4C0-3C951DAB758A}"/>
            </c:ext>
          </c:extLst>
        </c:ser>
        <c:dLbls>
          <c:showLegendKey val="0"/>
          <c:showVal val="0"/>
          <c:showCatName val="0"/>
          <c:showSerName val="0"/>
          <c:showPercent val="0"/>
          <c:showBubbleSize val="0"/>
        </c:dLbls>
        <c:gapWidth val="150"/>
        <c:axId val="100201600"/>
        <c:axId val="1002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EA-472B-B4C0-3C951DAB758A}"/>
            </c:ext>
          </c:extLst>
        </c:ser>
        <c:dLbls>
          <c:showLegendKey val="0"/>
          <c:showVal val="0"/>
          <c:showCatName val="0"/>
          <c:showSerName val="0"/>
          <c:showPercent val="0"/>
          <c:showBubbleSize val="0"/>
        </c:dLbls>
        <c:marker val="1"/>
        <c:smooth val="0"/>
        <c:axId val="100201600"/>
        <c:axId val="100203520"/>
      </c:lineChart>
      <c:dateAx>
        <c:axId val="100201600"/>
        <c:scaling>
          <c:orientation val="minMax"/>
        </c:scaling>
        <c:delete val="1"/>
        <c:axPos val="b"/>
        <c:numFmt formatCode="ge" sourceLinked="1"/>
        <c:majorTickMark val="none"/>
        <c:minorTickMark val="none"/>
        <c:tickLblPos val="none"/>
        <c:crossAx val="100203520"/>
        <c:crosses val="autoZero"/>
        <c:auto val="1"/>
        <c:lblOffset val="100"/>
        <c:baseTimeUnit val="years"/>
      </c:dateAx>
      <c:valAx>
        <c:axId val="1002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3C-48E6-BAC7-14BD4192D7A2}"/>
            </c:ext>
          </c:extLst>
        </c:ser>
        <c:dLbls>
          <c:showLegendKey val="0"/>
          <c:showVal val="0"/>
          <c:showCatName val="0"/>
          <c:showSerName val="0"/>
          <c:showPercent val="0"/>
          <c:showBubbleSize val="0"/>
        </c:dLbls>
        <c:gapWidth val="150"/>
        <c:axId val="100234752"/>
        <c:axId val="1002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3C-48E6-BAC7-14BD4192D7A2}"/>
            </c:ext>
          </c:extLst>
        </c:ser>
        <c:dLbls>
          <c:showLegendKey val="0"/>
          <c:showVal val="0"/>
          <c:showCatName val="0"/>
          <c:showSerName val="0"/>
          <c:showPercent val="0"/>
          <c:showBubbleSize val="0"/>
        </c:dLbls>
        <c:marker val="1"/>
        <c:smooth val="0"/>
        <c:axId val="100234752"/>
        <c:axId val="100236672"/>
      </c:lineChart>
      <c:dateAx>
        <c:axId val="100234752"/>
        <c:scaling>
          <c:orientation val="minMax"/>
        </c:scaling>
        <c:delete val="1"/>
        <c:axPos val="b"/>
        <c:numFmt formatCode="ge" sourceLinked="1"/>
        <c:majorTickMark val="none"/>
        <c:minorTickMark val="none"/>
        <c:tickLblPos val="none"/>
        <c:crossAx val="100236672"/>
        <c:crosses val="autoZero"/>
        <c:auto val="1"/>
        <c:lblOffset val="100"/>
        <c:baseTimeUnit val="years"/>
      </c:dateAx>
      <c:valAx>
        <c:axId val="1002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1040.53</c:v>
                </c:pt>
                <c:pt idx="1">
                  <c:v>933.62</c:v>
                </c:pt>
                <c:pt idx="2">
                  <c:v>966.53</c:v>
                </c:pt>
                <c:pt idx="3">
                  <c:v>829.38</c:v>
                </c:pt>
                <c:pt idx="4">
                  <c:v>656.27</c:v>
                </c:pt>
              </c:numCache>
            </c:numRef>
          </c:val>
          <c:extLst>
            <c:ext xmlns:c16="http://schemas.microsoft.com/office/drawing/2014/chart" uri="{C3380CC4-5D6E-409C-BE32-E72D297353CC}">
              <c16:uniqueId val="{00000000-0828-4FC0-B5CC-64B547A9A0D8}"/>
            </c:ext>
          </c:extLst>
        </c:ser>
        <c:dLbls>
          <c:showLegendKey val="0"/>
          <c:showVal val="0"/>
          <c:showCatName val="0"/>
          <c:showSerName val="0"/>
          <c:showPercent val="0"/>
          <c:showBubbleSize val="0"/>
        </c:dLbls>
        <c:gapWidth val="150"/>
        <c:axId val="100284288"/>
        <c:axId val="1002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c:ext xmlns:c16="http://schemas.microsoft.com/office/drawing/2014/chart" uri="{C3380CC4-5D6E-409C-BE32-E72D297353CC}">
              <c16:uniqueId val="{00000001-0828-4FC0-B5CC-64B547A9A0D8}"/>
            </c:ext>
          </c:extLst>
        </c:ser>
        <c:dLbls>
          <c:showLegendKey val="0"/>
          <c:showVal val="0"/>
          <c:showCatName val="0"/>
          <c:showSerName val="0"/>
          <c:showPercent val="0"/>
          <c:showBubbleSize val="0"/>
        </c:dLbls>
        <c:marker val="1"/>
        <c:smooth val="0"/>
        <c:axId val="100284288"/>
        <c:axId val="100290560"/>
      </c:lineChart>
      <c:dateAx>
        <c:axId val="100284288"/>
        <c:scaling>
          <c:orientation val="minMax"/>
        </c:scaling>
        <c:delete val="1"/>
        <c:axPos val="b"/>
        <c:numFmt formatCode="ge" sourceLinked="1"/>
        <c:majorTickMark val="none"/>
        <c:minorTickMark val="none"/>
        <c:tickLblPos val="none"/>
        <c:crossAx val="100290560"/>
        <c:crosses val="autoZero"/>
        <c:auto val="1"/>
        <c:lblOffset val="100"/>
        <c:baseTimeUnit val="years"/>
      </c:dateAx>
      <c:valAx>
        <c:axId val="1002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64.5</c:v>
                </c:pt>
                <c:pt idx="1">
                  <c:v>66.31</c:v>
                </c:pt>
                <c:pt idx="2">
                  <c:v>61.96</c:v>
                </c:pt>
                <c:pt idx="3">
                  <c:v>62.19</c:v>
                </c:pt>
                <c:pt idx="4">
                  <c:v>74.430000000000007</c:v>
                </c:pt>
              </c:numCache>
            </c:numRef>
          </c:val>
          <c:extLst>
            <c:ext xmlns:c16="http://schemas.microsoft.com/office/drawing/2014/chart" uri="{C3380CC4-5D6E-409C-BE32-E72D297353CC}">
              <c16:uniqueId val="{00000000-53FD-4756-B653-07E97EBDA77F}"/>
            </c:ext>
          </c:extLst>
        </c:ser>
        <c:dLbls>
          <c:showLegendKey val="0"/>
          <c:showVal val="0"/>
          <c:showCatName val="0"/>
          <c:showSerName val="0"/>
          <c:showPercent val="0"/>
          <c:showBubbleSize val="0"/>
        </c:dLbls>
        <c:gapWidth val="150"/>
        <c:axId val="100320000"/>
        <c:axId val="1003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c:ext xmlns:c16="http://schemas.microsoft.com/office/drawing/2014/chart" uri="{C3380CC4-5D6E-409C-BE32-E72D297353CC}">
              <c16:uniqueId val="{00000001-53FD-4756-B653-07E97EBDA77F}"/>
            </c:ext>
          </c:extLst>
        </c:ser>
        <c:dLbls>
          <c:showLegendKey val="0"/>
          <c:showVal val="0"/>
          <c:showCatName val="0"/>
          <c:showSerName val="0"/>
          <c:showPercent val="0"/>
          <c:showBubbleSize val="0"/>
        </c:dLbls>
        <c:marker val="1"/>
        <c:smooth val="0"/>
        <c:axId val="100320000"/>
        <c:axId val="100321920"/>
      </c:lineChart>
      <c:dateAx>
        <c:axId val="100320000"/>
        <c:scaling>
          <c:orientation val="minMax"/>
        </c:scaling>
        <c:delete val="1"/>
        <c:axPos val="b"/>
        <c:numFmt formatCode="ge" sourceLinked="1"/>
        <c:majorTickMark val="none"/>
        <c:minorTickMark val="none"/>
        <c:tickLblPos val="none"/>
        <c:crossAx val="100321920"/>
        <c:crosses val="autoZero"/>
        <c:auto val="1"/>
        <c:lblOffset val="100"/>
        <c:baseTimeUnit val="years"/>
      </c:dateAx>
      <c:valAx>
        <c:axId val="1003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170.64</c:v>
                </c:pt>
                <c:pt idx="1">
                  <c:v>170.41</c:v>
                </c:pt>
                <c:pt idx="2">
                  <c:v>180.73</c:v>
                </c:pt>
                <c:pt idx="3">
                  <c:v>179.72</c:v>
                </c:pt>
                <c:pt idx="4">
                  <c:v>150</c:v>
                </c:pt>
              </c:numCache>
            </c:numRef>
          </c:val>
          <c:extLst>
            <c:ext xmlns:c16="http://schemas.microsoft.com/office/drawing/2014/chart" uri="{C3380CC4-5D6E-409C-BE32-E72D297353CC}">
              <c16:uniqueId val="{00000000-DF10-4604-A4DA-A0854A892636}"/>
            </c:ext>
          </c:extLst>
        </c:ser>
        <c:dLbls>
          <c:showLegendKey val="0"/>
          <c:showVal val="0"/>
          <c:showCatName val="0"/>
          <c:showSerName val="0"/>
          <c:showPercent val="0"/>
          <c:showBubbleSize val="0"/>
        </c:dLbls>
        <c:gapWidth val="150"/>
        <c:axId val="100680448"/>
        <c:axId val="1006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c:ext xmlns:c16="http://schemas.microsoft.com/office/drawing/2014/chart" uri="{C3380CC4-5D6E-409C-BE32-E72D297353CC}">
              <c16:uniqueId val="{00000001-DF10-4604-A4DA-A0854A892636}"/>
            </c:ext>
          </c:extLst>
        </c:ser>
        <c:dLbls>
          <c:showLegendKey val="0"/>
          <c:showVal val="0"/>
          <c:showCatName val="0"/>
          <c:showSerName val="0"/>
          <c:showPercent val="0"/>
          <c:showBubbleSize val="0"/>
        </c:dLbls>
        <c:marker val="1"/>
        <c:smooth val="0"/>
        <c:axId val="100680448"/>
        <c:axId val="100682368"/>
      </c:lineChart>
      <c:dateAx>
        <c:axId val="100680448"/>
        <c:scaling>
          <c:orientation val="minMax"/>
        </c:scaling>
        <c:delete val="1"/>
        <c:axPos val="b"/>
        <c:numFmt formatCode="ge" sourceLinked="1"/>
        <c:majorTickMark val="none"/>
        <c:minorTickMark val="none"/>
        <c:tickLblPos val="none"/>
        <c:crossAx val="100682368"/>
        <c:crosses val="autoZero"/>
        <c:auto val="1"/>
        <c:lblOffset val="100"/>
        <c:baseTimeUnit val="years"/>
      </c:dateAx>
      <c:valAx>
        <c:axId val="1006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阿久比町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Cb2</v>
      </c>
      <c r="X8" s="47"/>
      <c r="Y8" s="47"/>
      <c r="Z8" s="47"/>
      <c r="AA8" s="47"/>
      <c r="AB8" s="47"/>
      <c r="AC8" s="47"/>
      <c r="AD8" s="48" t="str">
        <f>データ!$M$6</f>
        <v>非設置</v>
      </c>
      <c r="AE8" s="48"/>
      <c r="AF8" s="48"/>
      <c r="AG8" s="48"/>
      <c r="AH8" s="48"/>
      <c r="AI8" s="48"/>
      <c r="AJ8" s="48"/>
      <c r="AK8" s="3"/>
      <c r="AL8" s="49">
        <f>データ!S6</f>
        <v>28733</v>
      </c>
      <c r="AM8" s="49"/>
      <c r="AN8" s="49"/>
      <c r="AO8" s="49"/>
      <c r="AP8" s="49"/>
      <c r="AQ8" s="49"/>
      <c r="AR8" s="49"/>
      <c r="AS8" s="49"/>
      <c r="AT8" s="44">
        <f>データ!T6</f>
        <v>23.8</v>
      </c>
      <c r="AU8" s="44"/>
      <c r="AV8" s="44"/>
      <c r="AW8" s="44"/>
      <c r="AX8" s="44"/>
      <c r="AY8" s="44"/>
      <c r="AZ8" s="44"/>
      <c r="BA8" s="44"/>
      <c r="BB8" s="44">
        <f>データ!U6</f>
        <v>1207.27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85.42</v>
      </c>
      <c r="Q10" s="44"/>
      <c r="R10" s="44"/>
      <c r="S10" s="44"/>
      <c r="T10" s="44"/>
      <c r="U10" s="44"/>
      <c r="V10" s="44"/>
      <c r="W10" s="44">
        <f>データ!Q6</f>
        <v>85.47</v>
      </c>
      <c r="X10" s="44"/>
      <c r="Y10" s="44"/>
      <c r="Z10" s="44"/>
      <c r="AA10" s="44"/>
      <c r="AB10" s="44"/>
      <c r="AC10" s="44"/>
      <c r="AD10" s="49">
        <f>データ!R6</f>
        <v>1836</v>
      </c>
      <c r="AE10" s="49"/>
      <c r="AF10" s="49"/>
      <c r="AG10" s="49"/>
      <c r="AH10" s="49"/>
      <c r="AI10" s="49"/>
      <c r="AJ10" s="49"/>
      <c r="AK10" s="2"/>
      <c r="AL10" s="49">
        <f>データ!V6</f>
        <v>24480</v>
      </c>
      <c r="AM10" s="49"/>
      <c r="AN10" s="49"/>
      <c r="AO10" s="49"/>
      <c r="AP10" s="49"/>
      <c r="AQ10" s="49"/>
      <c r="AR10" s="49"/>
      <c r="AS10" s="49"/>
      <c r="AT10" s="44">
        <f>データ!W6</f>
        <v>3.72</v>
      </c>
      <c r="AU10" s="44"/>
      <c r="AV10" s="44"/>
      <c r="AW10" s="44"/>
      <c r="AX10" s="44"/>
      <c r="AY10" s="44"/>
      <c r="AZ10" s="44"/>
      <c r="BA10" s="44"/>
      <c r="BB10" s="44">
        <f>データ!X6</f>
        <v>6580.65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PgUQz49AJAXNxpq+W4OJ5v3O5ezTZHu5fF7lvo/MKko8mMOmB8RYoS3QAfcDrRG5xbuhwJkwb6SZ8t4RbXrAHw==" saltValue="78NqSL0NLb0fCBfFNve5w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234419</v>
      </c>
      <c r="D6" s="32">
        <f t="shared" si="3"/>
        <v>47</v>
      </c>
      <c r="E6" s="32">
        <f t="shared" si="3"/>
        <v>17</v>
      </c>
      <c r="F6" s="32">
        <f t="shared" si="3"/>
        <v>1</v>
      </c>
      <c r="G6" s="32">
        <f t="shared" si="3"/>
        <v>0</v>
      </c>
      <c r="H6" s="32" t="str">
        <f t="shared" si="3"/>
        <v>愛知県　阿久比町</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85.42</v>
      </c>
      <c r="Q6" s="33">
        <f t="shared" si="3"/>
        <v>85.47</v>
      </c>
      <c r="R6" s="33">
        <f t="shared" si="3"/>
        <v>1836</v>
      </c>
      <c r="S6" s="33">
        <f t="shared" si="3"/>
        <v>28733</v>
      </c>
      <c r="T6" s="33">
        <f t="shared" si="3"/>
        <v>23.8</v>
      </c>
      <c r="U6" s="33">
        <f t="shared" si="3"/>
        <v>1207.27</v>
      </c>
      <c r="V6" s="33">
        <f t="shared" si="3"/>
        <v>24480</v>
      </c>
      <c r="W6" s="33">
        <f t="shared" si="3"/>
        <v>3.72</v>
      </c>
      <c r="X6" s="33">
        <f t="shared" si="3"/>
        <v>6580.65</v>
      </c>
      <c r="Y6" s="34">
        <f>IF(Y7="",NA(),Y7)</f>
        <v>80.180000000000007</v>
      </c>
      <c r="Z6" s="34">
        <f t="shared" ref="Z6:AH6" si="4">IF(Z7="",NA(),Z7)</f>
        <v>81.2</v>
      </c>
      <c r="AA6" s="34">
        <f t="shared" si="4"/>
        <v>76.73</v>
      </c>
      <c r="AB6" s="34">
        <f t="shared" si="4"/>
        <v>75.66</v>
      </c>
      <c r="AC6" s="34">
        <f t="shared" si="4"/>
        <v>83.39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1040.53</v>
      </c>
      <c r="BG6" s="34">
        <f t="shared" ref="BG6:BO6" si="7">IF(BG7="",NA(),BG7)</f>
        <v>933.62</v>
      </c>
      <c r="BH6" s="34">
        <f t="shared" si="7"/>
        <v>966.53</v>
      </c>
      <c r="BI6" s="34">
        <f t="shared" si="7"/>
        <v>829.38</v>
      </c>
      <c r="BJ6" s="34">
        <f t="shared" si="7"/>
        <v>656.27</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64.5</v>
      </c>
      <c r="BR6" s="34">
        <f t="shared" ref="BR6:BZ6" si="8">IF(BR7="",NA(),BR7)</f>
        <v>66.31</v>
      </c>
      <c r="BS6" s="34">
        <f t="shared" si="8"/>
        <v>61.96</v>
      </c>
      <c r="BT6" s="34">
        <f t="shared" si="8"/>
        <v>62.19</v>
      </c>
      <c r="BU6" s="34">
        <f t="shared" si="8"/>
        <v>74.430000000000007</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170.64</v>
      </c>
      <c r="CC6" s="34">
        <f t="shared" ref="CC6:CK6" si="9">IF(CC7="",NA(),CC7)</f>
        <v>170.41</v>
      </c>
      <c r="CD6" s="34">
        <f t="shared" si="9"/>
        <v>180.73</v>
      </c>
      <c r="CE6" s="34">
        <f t="shared" si="9"/>
        <v>179.72</v>
      </c>
      <c r="CF6" s="34">
        <f t="shared" si="9"/>
        <v>150</v>
      </c>
      <c r="CG6" s="34">
        <f t="shared" si="9"/>
        <v>182.55</v>
      </c>
      <c r="CH6" s="34">
        <f t="shared" si="9"/>
        <v>184.87</v>
      </c>
      <c r="CI6" s="34">
        <f t="shared" si="9"/>
        <v>195.88</v>
      </c>
      <c r="CJ6" s="34">
        <f t="shared" si="9"/>
        <v>193.1</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50.27</v>
      </c>
      <c r="CS6" s="34">
        <f t="shared" si="10"/>
        <v>51.08</v>
      </c>
      <c r="CT6" s="34">
        <f t="shared" si="10"/>
        <v>49.75</v>
      </c>
      <c r="CU6" s="34">
        <f t="shared" si="10"/>
        <v>51.05</v>
      </c>
      <c r="CV6" s="34">
        <f t="shared" si="10"/>
        <v>50.12</v>
      </c>
      <c r="CW6" s="33" t="str">
        <f>IF(CW7="","",IF(CW7="-","【-】","【"&amp;SUBSTITUTE(TEXT(CW7,"#,##0.00"),"-","△")&amp;"】"))</f>
        <v>【60.13】</v>
      </c>
      <c r="CX6" s="34">
        <f>IF(CX7="",NA(),CX7)</f>
        <v>83.84</v>
      </c>
      <c r="CY6" s="34">
        <f t="shared" ref="CY6:DG6" si="11">IF(CY7="",NA(),CY7)</f>
        <v>85.17</v>
      </c>
      <c r="CZ6" s="34">
        <f t="shared" si="11"/>
        <v>86.53</v>
      </c>
      <c r="DA6" s="34">
        <f t="shared" si="11"/>
        <v>86.71</v>
      </c>
      <c r="DB6" s="34">
        <f t="shared" si="11"/>
        <v>86.9</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0.59</v>
      </c>
      <c r="EH6" s="34">
        <f t="shared" si="14"/>
        <v>0.73</v>
      </c>
      <c r="EI6" s="34">
        <f t="shared" si="14"/>
        <v>0.09</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15">
      <c r="A7" s="27"/>
      <c r="B7" s="36">
        <v>2017</v>
      </c>
      <c r="C7" s="36">
        <v>234419</v>
      </c>
      <c r="D7" s="36">
        <v>47</v>
      </c>
      <c r="E7" s="36">
        <v>17</v>
      </c>
      <c r="F7" s="36">
        <v>1</v>
      </c>
      <c r="G7" s="36">
        <v>0</v>
      </c>
      <c r="H7" s="36" t="s">
        <v>110</v>
      </c>
      <c r="I7" s="36" t="s">
        <v>111</v>
      </c>
      <c r="J7" s="36" t="s">
        <v>112</v>
      </c>
      <c r="K7" s="36" t="s">
        <v>113</v>
      </c>
      <c r="L7" s="36" t="s">
        <v>114</v>
      </c>
      <c r="M7" s="36" t="s">
        <v>115</v>
      </c>
      <c r="N7" s="37" t="s">
        <v>116</v>
      </c>
      <c r="O7" s="37" t="s">
        <v>117</v>
      </c>
      <c r="P7" s="37">
        <v>85.42</v>
      </c>
      <c r="Q7" s="37">
        <v>85.47</v>
      </c>
      <c r="R7" s="37">
        <v>1836</v>
      </c>
      <c r="S7" s="37">
        <v>28733</v>
      </c>
      <c r="T7" s="37">
        <v>23.8</v>
      </c>
      <c r="U7" s="37">
        <v>1207.27</v>
      </c>
      <c r="V7" s="37">
        <v>24480</v>
      </c>
      <c r="W7" s="37">
        <v>3.72</v>
      </c>
      <c r="X7" s="37">
        <v>6580.65</v>
      </c>
      <c r="Y7" s="37">
        <v>80.180000000000007</v>
      </c>
      <c r="Z7" s="37">
        <v>81.2</v>
      </c>
      <c r="AA7" s="37">
        <v>76.73</v>
      </c>
      <c r="AB7" s="37">
        <v>75.66</v>
      </c>
      <c r="AC7" s="37">
        <v>83.39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1040.53</v>
      </c>
      <c r="BG7" s="37">
        <v>933.62</v>
      </c>
      <c r="BH7" s="37">
        <v>966.53</v>
      </c>
      <c r="BI7" s="37">
        <v>829.38</v>
      </c>
      <c r="BJ7" s="37">
        <v>656.27</v>
      </c>
      <c r="BK7" s="37">
        <v>1119.4100000000001</v>
      </c>
      <c r="BL7" s="37">
        <v>1067.74</v>
      </c>
      <c r="BM7" s="37">
        <v>1018.27</v>
      </c>
      <c r="BN7" s="37">
        <v>1120.55</v>
      </c>
      <c r="BO7" s="37">
        <v>855.79</v>
      </c>
      <c r="BP7" s="37">
        <v>707.33</v>
      </c>
      <c r="BQ7" s="37">
        <v>64.5</v>
      </c>
      <c r="BR7" s="37">
        <v>66.31</v>
      </c>
      <c r="BS7" s="37">
        <v>61.96</v>
      </c>
      <c r="BT7" s="37">
        <v>62.19</v>
      </c>
      <c r="BU7" s="37">
        <v>74.430000000000007</v>
      </c>
      <c r="BV7" s="37">
        <v>71.349999999999994</v>
      </c>
      <c r="BW7" s="37">
        <v>73.569999999999993</v>
      </c>
      <c r="BX7" s="37">
        <v>71.569999999999993</v>
      </c>
      <c r="BY7" s="37">
        <v>73.28</v>
      </c>
      <c r="BZ7" s="37">
        <v>82.82</v>
      </c>
      <c r="CA7" s="37">
        <v>101.26</v>
      </c>
      <c r="CB7" s="37">
        <v>170.64</v>
      </c>
      <c r="CC7" s="37">
        <v>170.41</v>
      </c>
      <c r="CD7" s="37">
        <v>180.73</v>
      </c>
      <c r="CE7" s="37">
        <v>179.72</v>
      </c>
      <c r="CF7" s="37">
        <v>150</v>
      </c>
      <c r="CG7" s="37">
        <v>182.55</v>
      </c>
      <c r="CH7" s="37">
        <v>184.87</v>
      </c>
      <c r="CI7" s="37">
        <v>195.88</v>
      </c>
      <c r="CJ7" s="37">
        <v>193.1</v>
      </c>
      <c r="CK7" s="37">
        <v>165.76</v>
      </c>
      <c r="CL7" s="37">
        <v>136.38999999999999</v>
      </c>
      <c r="CM7" s="37" t="s">
        <v>116</v>
      </c>
      <c r="CN7" s="37" t="s">
        <v>116</v>
      </c>
      <c r="CO7" s="37" t="s">
        <v>116</v>
      </c>
      <c r="CP7" s="37" t="s">
        <v>116</v>
      </c>
      <c r="CQ7" s="37" t="s">
        <v>116</v>
      </c>
      <c r="CR7" s="37">
        <v>50.27</v>
      </c>
      <c r="CS7" s="37">
        <v>51.08</v>
      </c>
      <c r="CT7" s="37">
        <v>49.75</v>
      </c>
      <c r="CU7" s="37">
        <v>51.05</v>
      </c>
      <c r="CV7" s="37">
        <v>50.12</v>
      </c>
      <c r="CW7" s="37">
        <v>60.13</v>
      </c>
      <c r="CX7" s="37">
        <v>83.84</v>
      </c>
      <c r="CY7" s="37">
        <v>85.17</v>
      </c>
      <c r="CZ7" s="37">
        <v>86.53</v>
      </c>
      <c r="DA7" s="37">
        <v>86.71</v>
      </c>
      <c r="DB7" s="37">
        <v>86.9</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0.59</v>
      </c>
      <c r="EH7" s="37">
        <v>0.73</v>
      </c>
      <c r="EI7" s="37">
        <v>0.09</v>
      </c>
      <c r="EJ7" s="37">
        <v>0.12</v>
      </c>
      <c r="EK7" s="37">
        <v>0.11</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2019-02-15T10:55:52Z</cp:lastPrinted>
  <dcterms:created xsi:type="dcterms:W3CDTF">2018-12-03T09:05:16Z</dcterms:created>
  <dcterms:modified xsi:type="dcterms:W3CDTF">2019-02-15T10:55:58Z</dcterms:modified>
  <cp:category/>
</cp:coreProperties>
</file>