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LQc4xruurb39bxN71SBCIjOqEQWPWrHWcZGhdfEE0lmRQBfIUJRNM/62SEgf+AYPGlTr/QttmceWePU7jbwP+A==" workbookSaltValue="Zs+XlxCc9yYp3Us8QBded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<sst xmlns="http://schemas.openxmlformats.org/spreadsheetml/2006/main" count="245" uniqueCount="124">
  <si>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</si>
  <si>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</si>
  <si>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</si>
  <si>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</si>
  <si>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</si>
  <si>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</si>
  <si>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</si>
  <si>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</si>
  <si>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</si>
  <si>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</si>
  <si>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</si>
  <si>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</si>
  <si>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</si>
  <si>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</si>
  <si>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</si>
  <si>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</si>
  <si>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</si>
  <si>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</si>
  <si>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</si>
  <si>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</si>
  <si>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</si>
  <si>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</si>
  <si>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</si>
  <si>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</si>
  <si>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</si>
  <si>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</si>
  <si>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</si>
  <si>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</si>
  <si>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</si>
  <si>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</si>
  <si>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</si>
  <si>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</si>
  <si>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</si>
  <si>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</si>
  <si>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</si>
  <si>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</si>
  <si>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</si>
  <si>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</si>
  <si>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</si>
  <si>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</si>
  <si>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</si>
  <si>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</si>
  <si>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</si>
  <si>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</si>
  <si>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</si>
  <si>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</si>
  <si>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</si>
  <si>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</si>
  <si>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</si>
  <si>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</si>
  <si>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</si>
  <si>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</si>
  <si>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</si>
  <si>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</si>
  <si>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</si>
  <si>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</si>
  <si>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</si>
  <si>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</si>
  <si>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</si>
  <si>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</si>
  <si>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</si>
  <si>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</si>
  <si>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</si>
  <si>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</si>
  <si>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</si>
  <si>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</si>
  <si>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</si>
  <si>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</si>
  <si>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</si>
  <si>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</si>
  <si>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</si>
  <si>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</si>
  <si>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</si>
  <si>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</si>
  <si>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</si>
  <si>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</si>
  <si>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</si>
  <si>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</si>
  <si>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</si>
  <si>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</si>
  <si>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</si>
  <si>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</si>
  <si>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</si>
  <si>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</si>
  <si>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</si>
  <si>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</si>
  <si>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</si>
  <si>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</si>
  <si>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</si>
  <si>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</si>
  <si>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</si>
  <si>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</si>
  <si>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</si>
  <si>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</si>
  <si>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</si>
  <si>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</si>
  <si>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</si>
  <si>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</si>
  <si>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</si>
  <si>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</si>
  <si>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</si>
  <si>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</si>
  <si>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</si>
  <si>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</si>
  <si>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</si>
  <si>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</si>
  <si>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</si>
  <si>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</si>
  <si>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</si>
  <si>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</si>
  <si>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</si>
  <si>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</si>
  <si>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</si>
  <si>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</si>
  <si>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</si>
  <si>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</si>
  <si>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</si>
  <si>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</si>
  <si>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</si>
  <si>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</si>
  <si>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</si>
  <si>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今後とも経費回収率の向上を図りつつ、更なる費用削減に努める必要がある。
　また、管渠の改善については、健全な投資計画の策定等の必要がある。
　平成31年度までに策定予定の経営戦略と、平成31年度4月導入予定の地方公営企業法の適用により、経営の状態をより正確に分析し、将来に渡り事業継続に実効性のある対応策を講じていく必要がある。</t>
    <rPh sb="1" eb="3">
      <t>コンゴ</t>
    </rPh>
    <rPh sb="5" eb="7">
      <t>ケイヒ</t>
    </rPh>
    <rPh sb="7" eb="9">
      <t>カイシュウ</t>
    </rPh>
    <rPh sb="9" eb="10">
      <t>リツ</t>
    </rPh>
    <rPh sb="11" eb="13">
      <t>コウジョウ</t>
    </rPh>
    <rPh sb="14" eb="15">
      <t>ハカ</t>
    </rPh>
    <rPh sb="19" eb="20">
      <t>サラ</t>
    </rPh>
    <rPh sb="22" eb="24">
      <t>ヒヨウ</t>
    </rPh>
    <rPh sb="24" eb="26">
      <t>サクゲン</t>
    </rPh>
    <rPh sb="27" eb="28">
      <t>ツト</t>
    </rPh>
    <rPh sb="30" eb="32">
      <t>ヒツヨウ</t>
    </rPh>
    <rPh sb="41" eb="43">
      <t>カンキョ</t>
    </rPh>
    <rPh sb="44" eb="46">
      <t>カイゼン</t>
    </rPh>
    <rPh sb="52" eb="54">
      <t>ケンゼン</t>
    </rPh>
    <rPh sb="55" eb="57">
      <t>トウシ</t>
    </rPh>
    <rPh sb="57" eb="59">
      <t>ケイカク</t>
    </rPh>
    <rPh sb="60" eb="62">
      <t>サクテイ</t>
    </rPh>
    <rPh sb="62" eb="63">
      <t>トウ</t>
    </rPh>
    <rPh sb="64" eb="66">
      <t>ヒツヨウ</t>
    </rPh>
    <rPh sb="72" eb="74">
      <t>ヘイセイ</t>
    </rPh>
    <phoneticPr fontId="4"/>
  </si>
  <si>
    <t>　平成元年度より公共下水道の整備を開始しており、管渠の法定耐用年数で50年を経過していないが、ストックマネジメント計画により、老朽化の状況を正確に把握し、計画的な投資計画の策定や、改善に備えての財源確保にも努める必要がある。</t>
    <rPh sb="1" eb="3">
      <t>ヘイセイ</t>
    </rPh>
    <rPh sb="3" eb="5">
      <t>ガンネン</t>
    </rPh>
    <rPh sb="5" eb="6">
      <t>ド</t>
    </rPh>
    <rPh sb="8" eb="10">
      <t>コウキョウ</t>
    </rPh>
    <rPh sb="10" eb="13">
      <t>ゲスイドウ</t>
    </rPh>
    <rPh sb="14" eb="16">
      <t>セイビ</t>
    </rPh>
    <rPh sb="17" eb="19">
      <t>カイシ</t>
    </rPh>
    <rPh sb="24" eb="26">
      <t>カンキョ</t>
    </rPh>
    <rPh sb="27" eb="29">
      <t>ホウテイ</t>
    </rPh>
    <rPh sb="29" eb="31">
      <t>タイヨウ</t>
    </rPh>
    <rPh sb="31" eb="33">
      <t>ネンスウ</t>
    </rPh>
    <rPh sb="36" eb="37">
      <t>ネン</t>
    </rPh>
    <rPh sb="38" eb="40">
      <t>ケイカ</t>
    </rPh>
    <rPh sb="57" eb="59">
      <t>ケイカク</t>
    </rPh>
    <rPh sb="63" eb="66">
      <t>ロウキュウカ</t>
    </rPh>
    <rPh sb="67" eb="69">
      <t>ジョウキョウ</t>
    </rPh>
    <rPh sb="70" eb="72">
      <t>セイカク</t>
    </rPh>
    <rPh sb="73" eb="75">
      <t>ハアク</t>
    </rPh>
    <rPh sb="77" eb="79">
      <t>ケイカク</t>
    </rPh>
    <rPh sb="79" eb="80">
      <t>テキ</t>
    </rPh>
    <rPh sb="81" eb="83">
      <t>トウシ</t>
    </rPh>
    <rPh sb="83" eb="85">
      <t>ケイカク</t>
    </rPh>
    <rPh sb="86" eb="88">
      <t>サクテイ</t>
    </rPh>
    <rPh sb="90" eb="92">
      <t>カイゼン</t>
    </rPh>
    <rPh sb="93" eb="94">
      <t>ソナ</t>
    </rPh>
    <rPh sb="97" eb="99">
      <t>ザイゲン</t>
    </rPh>
    <rPh sb="99" eb="101">
      <t>カクホ</t>
    </rPh>
    <rPh sb="103" eb="104">
      <t>ツト</t>
    </rPh>
    <rPh sb="106" eb="108">
      <t>ヒツヨウ</t>
    </rPh>
    <phoneticPr fontId="4"/>
  </si>
  <si>
    <t>　①収益的収支比率は、例年減少傾向にあり、収支黒字指標となる100%には依然達していない。これは、企業債償還金の増加が主な理由であり、引き続き経営改善が必要である。
　④企業債残高対事業規模比率は、平成27年度から一般会計負担額算定方法を見直したことにより大幅に増加している。類似団体平均値及び全国平均と比べて低い値となっている。
　⑤経費回収率は、100%に達していない。管渠整備をまだ残している状況にあり、⑧水洗化率が増加していないことが大きな要因となっている。適正な使用料収入の確保のため、水洗化率の向上に努めるほか、使用料の改定を検討する必要がある。
（⑤経費回収率と⑥汚水処理原価が平成27年度にそれぞれ大きな異動となったが、一般会計からの繰入金の一部が算入されなくなったことによるものである。）
　⑧水洗化率は類似団体の平均値を下回る値となっている。管渠整備が概成していないことが大きな要因となっているが、平成29年度では戸別訪問などの普及活動により、水洗化率は僅かに増加した。
　なお、本町は流域下水道で汚水処理を行っているため、汚水処理施設は町単独で持っていない。
　</t>
    <rPh sb="5" eb="7">
      <t>シュウシ</t>
    </rPh>
    <rPh sb="7" eb="9">
      <t>ヒリツ</t>
    </rPh>
    <rPh sb="11" eb="13">
      <t>レイネン</t>
    </rPh>
    <rPh sb="13" eb="15">
      <t>ゲンショウ</t>
    </rPh>
    <rPh sb="15" eb="17">
      <t>ケイコウ</t>
    </rPh>
    <rPh sb="21" eb="23">
      <t>シュウシ</t>
    </rPh>
    <rPh sb="23" eb="25">
      <t>クロジ</t>
    </rPh>
    <rPh sb="25" eb="27">
      <t>シヒョウ</t>
    </rPh>
    <rPh sb="36" eb="38">
      <t>イゼン</t>
    </rPh>
    <rPh sb="38" eb="39">
      <t>タッ</t>
    </rPh>
    <rPh sb="49" eb="51">
      <t>キギョウ</t>
    </rPh>
    <rPh sb="51" eb="52">
      <t>サイ</t>
    </rPh>
    <rPh sb="52" eb="54">
      <t>ショウカン</t>
    </rPh>
    <rPh sb="54" eb="55">
      <t>キン</t>
    </rPh>
    <rPh sb="56" eb="58">
      <t>ゾウカ</t>
    </rPh>
    <rPh sb="59" eb="60">
      <t>オモ</t>
    </rPh>
    <rPh sb="61" eb="63">
      <t>リユウ</t>
    </rPh>
    <rPh sb="67" eb="68">
      <t>ヒ</t>
    </rPh>
    <rPh sb="69" eb="70">
      <t>ツヅ</t>
    </rPh>
    <rPh sb="71" eb="73">
      <t>ケイエイ</t>
    </rPh>
    <rPh sb="73" eb="75">
      <t>カイゼン</t>
    </rPh>
    <rPh sb="76" eb="78">
      <t>ヒツヨウ</t>
    </rPh>
    <rPh sb="85" eb="87">
      <t>キギョウ</t>
    </rPh>
    <rPh sb="87" eb="88">
      <t>サイ</t>
    </rPh>
    <rPh sb="88" eb="90">
      <t>ザンダカ</t>
    </rPh>
    <rPh sb="90" eb="91">
      <t>タイ</t>
    </rPh>
    <rPh sb="91" eb="93">
      <t>ジギョウ</t>
    </rPh>
    <rPh sb="93" eb="95">
      <t>キボ</t>
    </rPh>
    <rPh sb="95" eb="97">
      <t>ヒリツ</t>
    </rPh>
    <rPh sb="99" eb="101">
      <t>ヘイセイ</t>
    </rPh>
    <rPh sb="103" eb="104">
      <t>ネン</t>
    </rPh>
    <rPh sb="104" eb="105">
      <t>ド</t>
    </rPh>
    <rPh sb="107" eb="109">
      <t>イッパン</t>
    </rPh>
    <rPh sb="109" eb="111">
      <t>カイケイ</t>
    </rPh>
    <rPh sb="111" eb="113">
      <t>フタン</t>
    </rPh>
    <rPh sb="113" eb="114">
      <t>ガク</t>
    </rPh>
    <rPh sb="114" eb="116">
      <t>サンテイ</t>
    </rPh>
    <rPh sb="116" eb="118">
      <t>ホウホウ</t>
    </rPh>
    <rPh sb="119" eb="121">
      <t>ミナオ</t>
    </rPh>
    <rPh sb="128" eb="130">
      <t>オオハバ</t>
    </rPh>
    <rPh sb="131" eb="133">
      <t>ゾウカ</t>
    </rPh>
    <rPh sb="138" eb="140">
      <t>ルイジ</t>
    </rPh>
    <rPh sb="140" eb="142">
      <t>ダンタイ</t>
    </rPh>
    <rPh sb="142" eb="145">
      <t>ヘイキンチ</t>
    </rPh>
    <rPh sb="145" eb="146">
      <t>オヨ</t>
    </rPh>
    <rPh sb="147" eb="149">
      <t>ゼンコク</t>
    </rPh>
    <rPh sb="149" eb="151">
      <t>ヘイキン</t>
    </rPh>
    <rPh sb="152" eb="153">
      <t>クラ</t>
    </rPh>
    <rPh sb="155" eb="156">
      <t>ヒク</t>
    </rPh>
    <rPh sb="157" eb="158">
      <t>アタイ</t>
    </rPh>
    <rPh sb="168" eb="170">
      <t>ケイヒ</t>
    </rPh>
    <rPh sb="170" eb="172">
      <t>カイシュウ</t>
    </rPh>
    <rPh sb="172" eb="173">
      <t>リツ</t>
    </rPh>
    <rPh sb="180" eb="181">
      <t>タッ</t>
    </rPh>
    <rPh sb="187" eb="189">
      <t>カンキョ</t>
    </rPh>
    <rPh sb="189" eb="191">
      <t>セイビ</t>
    </rPh>
    <rPh sb="194" eb="195">
      <t>ノコ</t>
    </rPh>
    <rPh sb="199" eb="201">
      <t>ジョウキョウ</t>
    </rPh>
    <rPh sb="206" eb="209">
      <t>スイセンカ</t>
    </rPh>
    <rPh sb="209" eb="210">
      <t>リツ</t>
    </rPh>
    <rPh sb="211" eb="213">
      <t>ゾウカ</t>
    </rPh>
    <rPh sb="221" eb="222">
      <t>オオ</t>
    </rPh>
    <rPh sb="224" eb="226">
      <t>ヨウイン</t>
    </rPh>
    <rPh sb="233" eb="235">
      <t>テキセイ</t>
    </rPh>
    <rPh sb="236" eb="239">
      <t>シヨウリョウ</t>
    </rPh>
    <rPh sb="239" eb="241">
      <t>シュウニュウ</t>
    </rPh>
    <rPh sb="242" eb="244">
      <t>カクホ</t>
    </rPh>
    <rPh sb="248" eb="251">
      <t>スイセンカ</t>
    </rPh>
    <rPh sb="251" eb="252">
      <t>リツ</t>
    </rPh>
    <rPh sb="253" eb="255">
      <t>コウジョウ</t>
    </rPh>
    <rPh sb="256" eb="257">
      <t>ツト</t>
    </rPh>
    <rPh sb="262" eb="265">
      <t>シヨウリョウ</t>
    </rPh>
    <rPh sb="266" eb="268">
      <t>カイテイ</t>
    </rPh>
    <rPh sb="269" eb="271">
      <t>ケントウ</t>
    </rPh>
    <rPh sb="273" eb="275">
      <t>ヒツヨウ</t>
    </rPh>
    <rPh sb="356" eb="359">
      <t>スイセンカ</t>
    </rPh>
    <rPh sb="359" eb="360">
      <t>リツ</t>
    </rPh>
    <rPh sb="361" eb="363">
      <t>ルイジ</t>
    </rPh>
    <rPh sb="363" eb="365">
      <t>ダンタイ</t>
    </rPh>
    <rPh sb="366" eb="368">
      <t>ヘイキン</t>
    </rPh>
    <rPh sb="368" eb="369">
      <t>アタイ</t>
    </rPh>
    <rPh sb="370" eb="372">
      <t>シタマワ</t>
    </rPh>
    <rPh sb="373" eb="374">
      <t>アタイ</t>
    </rPh>
    <rPh sb="381" eb="383">
      <t>カンキョ</t>
    </rPh>
    <rPh sb="383" eb="385">
      <t>セイビ</t>
    </rPh>
    <rPh sb="386" eb="388">
      <t>ガイセイ</t>
    </rPh>
    <rPh sb="396" eb="397">
      <t>オオ</t>
    </rPh>
    <rPh sb="399" eb="401">
      <t>ヨウイン</t>
    </rPh>
    <rPh sb="409" eb="411">
      <t>ヘイセイ</t>
    </rPh>
    <rPh sb="413" eb="415">
      <t>ネンド</t>
    </rPh>
    <rPh sb="417" eb="419">
      <t>コベツ</t>
    </rPh>
    <rPh sb="419" eb="421">
      <t>ホウモン</t>
    </rPh>
    <rPh sb="424" eb="426">
      <t>フキュウ</t>
    </rPh>
    <rPh sb="426" eb="428">
      <t>カツドウ</t>
    </rPh>
    <rPh sb="432" eb="435">
      <t>スイセンカ</t>
    </rPh>
    <rPh sb="435" eb="436">
      <t>リツ</t>
    </rPh>
    <rPh sb="437" eb="438">
      <t>ワズ</t>
    </rPh>
    <rPh sb="440" eb="442">
      <t>ゾウカ</t>
    </rPh>
    <rPh sb="450" eb="452">
      <t>ホンチョウ</t>
    </rPh>
    <rPh sb="453" eb="455">
      <t>リュウイキ</t>
    </rPh>
    <rPh sb="455" eb="458">
      <t>ゲスイドウ</t>
    </rPh>
    <rPh sb="459" eb="461">
      <t>オスイ</t>
    </rPh>
    <rPh sb="461" eb="463">
      <t>ショリ</t>
    </rPh>
    <rPh sb="464" eb="465">
      <t>オコナ</t>
    </rPh>
    <rPh sb="472" eb="474">
      <t>オスイ</t>
    </rPh>
    <rPh sb="474" eb="476">
      <t>ショリ</t>
    </rPh>
    <rPh sb="476" eb="478">
      <t>シセツ</t>
    </rPh>
    <rPh sb="479" eb="480">
      <t>マチ</t>
    </rPh>
    <rPh sb="480" eb="482">
      <t>タンドク</t>
    </rPh>
    <rPh sb="483" eb="484">
      <t>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</si>
</sst>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94-4D59-B2D0-D0AEC20D10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c:ext xmlns:c16="http://schemas.microsoft.com/office/drawing/2014/chart" uri="{C3380CC4-5D6E-409C-BE32-E72D297353CC}">
              <c16:uniqueId val="{00000001-3694-4D59-B2D0-D0AEC20D10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80-421A-8203-3B09EBB693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c:ext xmlns:c16="http://schemas.microsoft.com/office/drawing/2014/chart" uri="{C3380CC4-5D6E-409C-BE32-E72D297353CC}">
              <c16:uniqueId val="{00000001-9280-421A-8203-3B09EBB693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83.82</c:v>
                </c:pt>
                <c:pt idx="1">
                  <c:v>82.56</c:v>
                </c:pt>
                <c:pt idx="2">
                  <c:v>81.569999999999993</c:v>
                </c:pt>
                <c:pt idx="3">
                  <c:v>80</c:v>
                </c:pt>
                <c:pt idx="4">
                  <c:v>80.61</c:v>
                </c:pt>
              </c:numCache>
            </c:numRef>
          </c:val>
          <c:extLst>
            <c:ext xmlns:c16="http://schemas.microsoft.com/office/drawing/2014/chart" uri="{C3380CC4-5D6E-409C-BE32-E72D297353CC}">
              <c16:uniqueId val="{00000000-786A-49C9-A2BE-D425DA0010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c:ext xmlns:c16="http://schemas.microsoft.com/office/drawing/2014/chart" uri="{C3380CC4-5D6E-409C-BE32-E72D297353CC}">
              <c16:uniqueId val="{00000001-786A-49C9-A2BE-D425DA0010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94.39</c:v>
                </c:pt>
                <c:pt idx="1">
                  <c:v>94.47</c:v>
                </c:pt>
                <c:pt idx="2">
                  <c:v>84.75</c:v>
                </c:pt>
                <c:pt idx="3">
                  <c:v>83.5</c:v>
                </c:pt>
                <c:pt idx="4">
                  <c:v>80.239999999999995</c:v>
                </c:pt>
              </c:numCache>
            </c:numRef>
          </c:val>
          <c:extLst>
            <c:ext xmlns:c16="http://schemas.microsoft.com/office/drawing/2014/chart" uri="{C3380CC4-5D6E-409C-BE32-E72D297353CC}">
              <c16:uniqueId val="{00000000-4CBB-4507-AD43-2600AD0169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B-4507-AD43-2600AD0169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88-400F-B240-50BF9A8B9D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88-400F-B240-50BF9A8B9D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8-4AE5-ADC8-A15C7BFB42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8-4AE5-ADC8-A15C7BFB42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6-4DEE-A21C-2E78136CA6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6-4DEE-A21C-2E78136CA6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81-46B9-9D2A-F2C3AC6AC6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81-46B9-9D2A-F2C3AC6AC6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73.319999999999993</c:v>
                </c:pt>
                <c:pt idx="1">
                  <c:v>67.459999999999994</c:v>
                </c:pt>
                <c:pt idx="2">
                  <c:v>859.89</c:v>
                </c:pt>
                <c:pt idx="3">
                  <c:v>843.72</c:v>
                </c:pt>
                <c:pt idx="4">
                  <c:v>956.96</c:v>
                </c:pt>
              </c:numCache>
            </c:numRef>
          </c:val>
          <c:extLst>
            <c:ext xmlns:c16="http://schemas.microsoft.com/office/drawing/2014/chart" uri="{C3380CC4-5D6E-409C-BE32-E72D297353CC}">
              <c16:uniqueId val="{00000000-D86F-4BD0-9670-CC8CF86197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c:ext xmlns:c16="http://schemas.microsoft.com/office/drawing/2014/chart" uri="{C3380CC4-5D6E-409C-BE32-E72D297353CC}">
              <c16:uniqueId val="{00000001-D86F-4BD0-9670-CC8CF86197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84.2</c:v>
                </c:pt>
                <c:pt idx="1">
                  <c:v>83.36</c:v>
                </c:pt>
                <c:pt idx="2">
                  <c:v>66.849999999999994</c:v>
                </c:pt>
                <c:pt idx="3">
                  <c:v>66.959999999999994</c:v>
                </c:pt>
                <c:pt idx="4">
                  <c:v>61.99</c:v>
                </c:pt>
              </c:numCache>
            </c:numRef>
          </c:val>
          <c:extLst>
            <c:ext xmlns:c16="http://schemas.microsoft.com/office/drawing/2014/chart" uri="{C3380CC4-5D6E-409C-BE32-E72D297353CC}">
              <c16:uniqueId val="{00000000-567A-4901-A649-0ADECFE919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c:ext xmlns:c16="http://schemas.microsoft.com/office/drawing/2014/chart" uri="{C3380CC4-5D6E-409C-BE32-E72D297353CC}">
              <c16:uniqueId val="{00000001-567A-4901-A649-0ADECFE919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116.56</c:v>
                </c:pt>
                <c:pt idx="1">
                  <c:v>120.18</c:v>
                </c:pt>
                <c:pt idx="2">
                  <c:v>150</c:v>
                </c:pt>
                <c:pt idx="3">
                  <c:v>150</c:v>
                </c:pt>
                <c:pt idx="4">
                  <c:v>161.44</c:v>
                </c:pt>
              </c:numCache>
            </c:numRef>
          </c:val>
          <c:extLst>
            <c:ext xmlns:c16="http://schemas.microsoft.com/office/drawing/2014/chart" uri="{C3380CC4-5D6E-409C-BE32-E72D297353CC}">
              <c16:uniqueId val="{00000000-12EF-4E33-8F02-6916449663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c:ext xmlns:c16="http://schemas.microsoft.com/office/drawing/2014/chart" uri="{C3380CC4-5D6E-409C-BE32-E72D297353CC}">
              <c16:uniqueId val="{00000001-12EF-4E33-8F02-6916449663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東浦町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Bc2</v>
      </c>
      <c r="X8" s="47"/>
      <c r="Y8" s="47"/>
      <c r="Z8" s="47"/>
      <c r="AA8" s="47"/>
      <c r="AB8" s="47"/>
      <c r="AC8" s="47"/>
      <c r="AD8" s="48" t="str">
        <f>データ!$M$6</f>
        <v>非設置</v>
      </c>
      <c r="AE8" s="48"/>
      <c r="AF8" s="48"/>
      <c r="AG8" s="48"/>
      <c r="AH8" s="48"/>
      <c r="AI8" s="48"/>
      <c r="AJ8" s="48"/>
      <c r="AK8" s="3"/>
      <c r="AL8" s="49">
        <f>データ!S6</f>
        <v>50403</v>
      </c>
      <c r="AM8" s="49"/>
      <c r="AN8" s="49"/>
      <c r="AO8" s="49"/>
      <c r="AP8" s="49"/>
      <c r="AQ8" s="49"/>
      <c r="AR8" s="49"/>
      <c r="AS8" s="49"/>
      <c r="AT8" s="44">
        <f>データ!T6</f>
        <v>31.14</v>
      </c>
      <c r="AU8" s="44"/>
      <c r="AV8" s="44"/>
      <c r="AW8" s="44"/>
      <c r="AX8" s="44"/>
      <c r="AY8" s="44"/>
      <c r="AZ8" s="44"/>
      <c r="BA8" s="44"/>
      <c r="BB8" s="44">
        <f>データ!U6</f>
        <v>1618.59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81.92</v>
      </c>
      <c r="Q10" s="44"/>
      <c r="R10" s="44"/>
      <c r="S10" s="44"/>
      <c r="T10" s="44"/>
      <c r="U10" s="44"/>
      <c r="V10" s="44"/>
      <c r="W10" s="44">
        <f>データ!Q6</f>
        <v>93.56</v>
      </c>
      <c r="X10" s="44"/>
      <c r="Y10" s="44"/>
      <c r="Z10" s="44"/>
      <c r="AA10" s="44"/>
      <c r="AB10" s="44"/>
      <c r="AC10" s="44"/>
      <c r="AD10" s="49">
        <f>データ!R6</f>
        <v>1728</v>
      </c>
      <c r="AE10" s="49"/>
      <c r="AF10" s="49"/>
      <c r="AG10" s="49"/>
      <c r="AH10" s="49"/>
      <c r="AI10" s="49"/>
      <c r="AJ10" s="49"/>
      <c r="AK10" s="2"/>
      <c r="AL10" s="49">
        <f>データ!V6</f>
        <v>41191</v>
      </c>
      <c r="AM10" s="49"/>
      <c r="AN10" s="49"/>
      <c r="AO10" s="49"/>
      <c r="AP10" s="49"/>
      <c r="AQ10" s="49"/>
      <c r="AR10" s="49"/>
      <c r="AS10" s="49"/>
      <c r="AT10" s="44">
        <f>データ!W6</f>
        <v>6.55</v>
      </c>
      <c r="AU10" s="44"/>
      <c r="AV10" s="44"/>
      <c r="AW10" s="44"/>
      <c r="AX10" s="44"/>
      <c r="AY10" s="44"/>
      <c r="AZ10" s="44"/>
      <c r="BA10" s="44"/>
      <c r="BB10" s="44">
        <f>データ!X6</f>
        <v>6288.7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PXOqns8FxOrloMIDe3jdut4aYqMYspR5BBFvXVB25w9TKXQ8v8c7ggcreD0ZbnQ7kiUIbKUYK7nLYYLKlrv02w==" saltValue="EIIEj7dqUqbvKO2QFUkeW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234427</v>
      </c>
      <c r="D6" s="32">
        <f t="shared" si="3"/>
        <v>47</v>
      </c>
      <c r="E6" s="32">
        <f t="shared" si="3"/>
        <v>17</v>
      </c>
      <c r="F6" s="32">
        <f t="shared" si="3"/>
        <v>1</v>
      </c>
      <c r="G6" s="32">
        <f t="shared" si="3"/>
        <v>0</v>
      </c>
      <c r="H6" s="32" t="str">
        <f t="shared" si="3"/>
        <v>愛知県　東浦町</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81.92</v>
      </c>
      <c r="Q6" s="33">
        <f t="shared" si="3"/>
        <v>93.56</v>
      </c>
      <c r="R6" s="33">
        <f t="shared" si="3"/>
        <v>1728</v>
      </c>
      <c r="S6" s="33">
        <f t="shared" si="3"/>
        <v>50403</v>
      </c>
      <c r="T6" s="33">
        <f t="shared" si="3"/>
        <v>31.14</v>
      </c>
      <c r="U6" s="33">
        <f t="shared" si="3"/>
        <v>1618.59</v>
      </c>
      <c r="V6" s="33">
        <f t="shared" si="3"/>
        <v>41191</v>
      </c>
      <c r="W6" s="33">
        <f t="shared" si="3"/>
        <v>6.55</v>
      </c>
      <c r="X6" s="33">
        <f t="shared" si="3"/>
        <v>6288.7</v>
      </c>
      <c r="Y6" s="34">
        <f>IF(Y7="",NA(),Y7)</f>
        <v>94.39</v>
      </c>
      <c r="Z6" s="34">
        <f t="shared" ref="Z6:AH6" si="4">IF(Z7="",NA(),Z7)</f>
        <v>94.47</v>
      </c>
      <c r="AA6" s="34">
        <f t="shared" si="4"/>
        <v>84.75</v>
      </c>
      <c r="AB6" s="34">
        <f t="shared" si="4"/>
        <v>83.5</v>
      </c>
      <c r="AC6" s="34">
        <f t="shared" si="4"/>
        <v>80.239999999999995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73.319999999999993</v>
      </c>
      <c r="BG6" s="34">
        <f t="shared" ref="BG6:BO6" si="7">IF(BG7="",NA(),BG7)</f>
        <v>67.459999999999994</v>
      </c>
      <c r="BH6" s="34">
        <f t="shared" si="7"/>
        <v>859.89</v>
      </c>
      <c r="BI6" s="34">
        <f t="shared" si="7"/>
        <v>843.72</v>
      </c>
      <c r="BJ6" s="34">
        <f t="shared" si="7"/>
        <v>956.96</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84.2</v>
      </c>
      <c r="BR6" s="34">
        <f t="shared" ref="BR6:BZ6" si="8">IF(BR7="",NA(),BR7)</f>
        <v>83.36</v>
      </c>
      <c r="BS6" s="34">
        <f t="shared" si="8"/>
        <v>66.849999999999994</v>
      </c>
      <c r="BT6" s="34">
        <f t="shared" si="8"/>
        <v>66.959999999999994</v>
      </c>
      <c r="BU6" s="34">
        <f t="shared" si="8"/>
        <v>61.99</v>
      </c>
      <c r="BV6" s="34">
        <f t="shared" si="8"/>
        <v>76.91</v>
      </c>
      <c r="BW6" s="34">
        <f t="shared" si="8"/>
        <v>76.33</v>
      </c>
      <c r="BX6" s="34">
        <f t="shared" si="8"/>
        <v>80.11</v>
      </c>
      <c r="BY6" s="34">
        <f t="shared" si="8"/>
        <v>84.53</v>
      </c>
      <c r="BZ6" s="34">
        <f t="shared" si="8"/>
        <v>84.02</v>
      </c>
      <c r="CA6" s="33" t="str">
        <f>IF(CA7="","",IF(CA7="-","【-】","【"&amp;SUBSTITUTE(TEXT(CA7,"#,##0.00"),"-","△")&amp;"】"))</f>
        <v>【101.26】</v>
      </c>
      <c r="CB6" s="34">
        <f>IF(CB7="",NA(),CB7)</f>
        <v>116.56</v>
      </c>
      <c r="CC6" s="34">
        <f t="shared" ref="CC6:CK6" si="9">IF(CC7="",NA(),CC7)</f>
        <v>120.18</v>
      </c>
      <c r="CD6" s="34">
        <f t="shared" si="9"/>
        <v>150</v>
      </c>
      <c r="CE6" s="34">
        <f t="shared" si="9"/>
        <v>150</v>
      </c>
      <c r="CF6" s="34">
        <f t="shared" si="9"/>
        <v>161.44</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f t="shared" si="10"/>
        <v>58.28</v>
      </c>
      <c r="CT6" s="34">
        <f t="shared" si="10"/>
        <v>56.67</v>
      </c>
      <c r="CU6" s="34">
        <f t="shared" si="10"/>
        <v>58.04</v>
      </c>
      <c r="CV6" s="34">
        <f t="shared" si="10"/>
        <v>59.9</v>
      </c>
      <c r="CW6" s="33" t="str">
        <f>IF(CW7="","",IF(CW7="-","【-】","【"&amp;SUBSTITUTE(TEXT(CW7,"#,##0.00"),"-","△")&amp;"】"))</f>
        <v>【60.13】</v>
      </c>
      <c r="CX6" s="34">
        <f>IF(CX7="",NA(),CX7)</f>
        <v>83.82</v>
      </c>
      <c r="CY6" s="34">
        <f t="shared" ref="CY6:DG6" si="11">IF(CY7="",NA(),CY7)</f>
        <v>82.56</v>
      </c>
      <c r="CZ6" s="34">
        <f t="shared" si="11"/>
        <v>81.569999999999993</v>
      </c>
      <c r="DA6" s="34">
        <f t="shared" si="11"/>
        <v>80</v>
      </c>
      <c r="DB6" s="34">
        <f t="shared" si="11"/>
        <v>80.61</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0.02</v>
      </c>
      <c r="EG6" s="33">
        <f t="shared" si="14"/>
        <v>0</v>
      </c>
      <c r="EH6" s="33">
        <f t="shared" si="14"/>
        <v>0</v>
      </c>
      <c r="EI6" s="33">
        <f t="shared" si="14"/>
        <v>0</v>
      </c>
      <c r="EJ6" s="34">
        <f t="shared" si="14"/>
        <v>0.06</v>
      </c>
      <c r="EK6" s="34">
        <f t="shared" si="14"/>
        <v>0.05</v>
      </c>
      <c r="EL6" s="34">
        <f t="shared" si="14"/>
        <v>0.04</v>
      </c>
      <c r="EM6" s="34">
        <f t="shared" si="14"/>
        <v>0.05</v>
      </c>
      <c r="EN6" s="34">
        <f t="shared" si="14"/>
        <v>0.06</v>
      </c>
      <c r="EO6" s="33" t="str">
        <f>IF(EO7="","",IF(EO7="-","【-】","【"&amp;SUBSTITUTE(TEXT(EO7,"#,##0.00"),"-","△")&amp;"】"))</f>
        <v>【0.23】</v>
      </c>
    </row>
    <row r="7" spans="1:145" s="35" customFormat="1" x14ac:dyDescent="0.15">
      <c r="A7" s="27"/>
      <c r="B7" s="36">
        <v>2017</v>
      </c>
      <c r="C7" s="36">
        <v>234427</v>
      </c>
      <c r="D7" s="36">
        <v>47</v>
      </c>
      <c r="E7" s="36">
        <v>17</v>
      </c>
      <c r="F7" s="36">
        <v>1</v>
      </c>
      <c r="G7" s="36">
        <v>0</v>
      </c>
      <c r="H7" s="36" t="s">
        <v>108</v>
      </c>
      <c r="I7" s="36" t="s">
        <v>109</v>
      </c>
      <c r="J7" s="36" t="s">
        <v>110</v>
      </c>
      <c r="K7" s="36" t="s">
        <v>111</v>
      </c>
      <c r="L7" s="36" t="s">
        <v>112</v>
      </c>
      <c r="M7" s="36" t="s">
        <v>113</v>
      </c>
      <c r="N7" s="37" t="s">
        <v>114</v>
      </c>
      <c r="O7" s="37" t="s">
        <v>115</v>
      </c>
      <c r="P7" s="37">
        <v>81.92</v>
      </c>
      <c r="Q7" s="37">
        <v>93.56</v>
      </c>
      <c r="R7" s="37">
        <v>1728</v>
      </c>
      <c r="S7" s="37">
        <v>50403</v>
      </c>
      <c r="T7" s="37">
        <v>31.14</v>
      </c>
      <c r="U7" s="37">
        <v>1618.59</v>
      </c>
      <c r="V7" s="37">
        <v>41191</v>
      </c>
      <c r="W7" s="37">
        <v>6.55</v>
      </c>
      <c r="X7" s="37">
        <v>6288.7</v>
      </c>
      <c r="Y7" s="37">
        <v>94.39</v>
      </c>
      <c r="Z7" s="37">
        <v>94.47</v>
      </c>
      <c r="AA7" s="37">
        <v>84.75</v>
      </c>
      <c r="AB7" s="37">
        <v>83.5</v>
      </c>
      <c r="AC7" s="37">
        <v>80.239999999999995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73.319999999999993</v>
      </c>
      <c r="BG7" s="37">
        <v>67.459999999999994</v>
      </c>
      <c r="BH7" s="37">
        <v>859.89</v>
      </c>
      <c r="BI7" s="37">
        <v>843.72</v>
      </c>
      <c r="BJ7" s="37">
        <v>956.96</v>
      </c>
      <c r="BK7" s="37">
        <v>1066.1600000000001</v>
      </c>
      <c r="BL7" s="37">
        <v>1117.27</v>
      </c>
      <c r="BM7" s="37">
        <v>1051.49</v>
      </c>
      <c r="BN7" s="37">
        <v>991.69</v>
      </c>
      <c r="BO7" s="37">
        <v>986.82</v>
      </c>
      <c r="BP7" s="37">
        <v>707.33</v>
      </c>
      <c r="BQ7" s="37">
        <v>84.2</v>
      </c>
      <c r="BR7" s="37">
        <v>83.36</v>
      </c>
      <c r="BS7" s="37">
        <v>66.849999999999994</v>
      </c>
      <c r="BT7" s="37">
        <v>66.959999999999994</v>
      </c>
      <c r="BU7" s="37">
        <v>61.99</v>
      </c>
      <c r="BV7" s="37">
        <v>76.91</v>
      </c>
      <c r="BW7" s="37">
        <v>76.33</v>
      </c>
      <c r="BX7" s="37">
        <v>80.11</v>
      </c>
      <c r="BY7" s="37">
        <v>84.53</v>
      </c>
      <c r="BZ7" s="37">
        <v>84.02</v>
      </c>
      <c r="CA7" s="37">
        <v>101.26</v>
      </c>
      <c r="CB7" s="37">
        <v>116.56</v>
      </c>
      <c r="CC7" s="37">
        <v>120.18</v>
      </c>
      <c r="CD7" s="37">
        <v>150</v>
      </c>
      <c r="CE7" s="37">
        <v>150</v>
      </c>
      <c r="CF7" s="37">
        <v>161.44</v>
      </c>
      <c r="CG7" s="37">
        <v>160.77000000000001</v>
      </c>
      <c r="CH7" s="37">
        <v>164.13</v>
      </c>
      <c r="CI7" s="37">
        <v>162.66</v>
      </c>
      <c r="CJ7" s="37">
        <v>154.69999999999999</v>
      </c>
      <c r="CK7" s="37">
        <v>154.83000000000001</v>
      </c>
      <c r="CL7" s="37">
        <v>136.38999999999999</v>
      </c>
      <c r="CM7" s="37" t="s">
        <v>114</v>
      </c>
      <c r="CN7" s="37" t="s">
        <v>114</v>
      </c>
      <c r="CO7" s="37" t="s">
        <v>114</v>
      </c>
      <c r="CP7" s="37" t="s">
        <v>114</v>
      </c>
      <c r="CQ7" s="37" t="s">
        <v>114</v>
      </c>
      <c r="CR7" s="37">
        <v>56.94</v>
      </c>
      <c r="CS7" s="37">
        <v>58.28</v>
      </c>
      <c r="CT7" s="37">
        <v>56.67</v>
      </c>
      <c r="CU7" s="37">
        <v>58.04</v>
      </c>
      <c r="CV7" s="37">
        <v>59.9</v>
      </c>
      <c r="CW7" s="37">
        <v>60.13</v>
      </c>
      <c r="CX7" s="37">
        <v>83.82</v>
      </c>
      <c r="CY7" s="37">
        <v>82.56</v>
      </c>
      <c r="CZ7" s="37">
        <v>81.569999999999993</v>
      </c>
      <c r="DA7" s="37">
        <v>80</v>
      </c>
      <c r="DB7" s="37">
        <v>80.61</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0.02</v>
      </c>
      <c r="EG7" s="37">
        <v>0</v>
      </c>
      <c r="EH7" s="37">
        <v>0</v>
      </c>
      <c r="EI7" s="37">
        <v>0</v>
      </c>
      <c r="EJ7" s="37">
        <v>0.06</v>
      </c>
      <c r="EK7" s="37">
        <v>0.05</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2019-02-15T10:57:54Z</cp:lastPrinted>
  <dcterms:created xsi:type="dcterms:W3CDTF">2018-12-03T09:05:17Z</dcterms:created>
  <dcterms:modified xsi:type="dcterms:W3CDTF">2019-02-15T10:58:35Z</dcterms:modified>
  <cp:category/>
</cp:coreProperties>
</file>