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3第２回目提出\02上水\"/>
    </mc:Choice>
  </mc:AlternateContent>
  <workbookProtection workbookAlgorithmName="SHA-512" workbookHashValue="szOzSbom4a6JTWTgEJpi0hkrpDFMV+kwaUFY33KOLSI/JDWFTxiEq65gO/voMmflwiHEFbMyr1yVC1SfzvoZXg==" workbookSaltValue="R6CfstvuwMduNgmmap0mi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<sst xmlns="http://schemas.openxmlformats.org/spreadsheetml/2006/main" count="232" uniqueCount="120">
  <si>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</si>
  <si>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</si>
  <si>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</si>
  <si>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</si>
  <si>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</si>
  <si>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</si>
  <si>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</si>
  <si>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</si>
  <si>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</si>
  <si>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</si>
  <si>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</si>
  <si>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</si>
  <si>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</si>
  <si>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</si>
  <si>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</si>
  <si>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</si>
  <si>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</si>
  <si>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</si>
  <si>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</si>
  <si>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</si>
  <si>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</si>
  <si>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</si>
  <si>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</si>
  <si>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</si>
  <si>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</si>
  <si>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</si>
  <si>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</si>
  <si>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</si>
  <si>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</si>
  <si>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</si>
  <si>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</si>
  <si>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</si>
  <si>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</si>
  <si>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</si>
  <si>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</si>
  <si>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</si>
  <si>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</si>
  <si>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</si>
  <si>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</si>
  <si>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</si>
  <si>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</si>
  <si>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</si>
  <si>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</si>
  <si>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</si>
  <si>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</si>
  <si>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</si>
  <si>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</si>
  <si>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</si>
  <si>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</si>
  <si>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</si>
  <si>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</si>
  <si>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</si>
  <si>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</si>
  <si>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</si>
  <si>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</si>
  <si>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</si>
  <si>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</si>
  <si>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</si>
  <si>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</si>
  <si>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</si>
  <si>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</si>
  <si>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</si>
  <si>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</si>
  <si>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</si>
  <si>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</si>
  <si>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</si>
  <si>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</si>
  <si>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</si>
  <si>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</si>
  <si>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</si>
  <si>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</si>
  <si>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</si>
  <si>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</si>
  <si>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</si>
  <si>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</si>
  <si>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</si>
  <si>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</si>
  <si>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</si>
  <si>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</si>
  <si>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</si>
  <si>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</si>
  <si>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</si>
  <si>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</si>
  <si>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</si>
  <si>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</si>
  <si>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</si>
  <si>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</si>
  <si>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</si>
  <si>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</si>
  <si>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</si>
  <si>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</si>
  <si>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</si>
  <si>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</si>
  <si>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</si>
  <si>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</si>
  <si>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</si>
  <si>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</si>
  <si>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</si>
  <si>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</si>
  <si>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</si>
  <si>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</si>
  <si>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</si>
  <si>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</si>
  <si>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</si>
  <si>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</si>
  <si>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美浜町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</si>
  <si>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</si>
  <si>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</si>
  <si>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</si>
  <si>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</si>
  <si>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</si>
  <si>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</si>
  <si>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</si>
  <si>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</si>
  <si>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</si>
  <si>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</si>
  <si>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</si>
  <si>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⑤料金回収率は100％以上であり、単年度における経営は概ね良好である。収益不足による一般会計からの繰入もなく、給水収益で事業運営がなされている。また、②累積欠損金比率については、平成１９年度以降累積欠損金が発生していないが給水収益が減少しているため、今後は数値が悪化されることが予想される。
③流動比率は類似団体平均値と比べ高いが、昨年度より低下している。工事費等の支払行為が年度末を越え、未払金として多く残ったことによる。
④企業債残高対給水収益比率が低いのは平成１９年～平成２４年まで新規起債がなく、企業債残高が少額となっていることによる。平成３０年度より新規起債を行う予定なので比率は高くなっていくことが予想される。
⑦施設利用率については、大口使用者の減少、海苔養殖業の不調、人口減少等による配水量の減少が続いており、施設更新時の配水能力見直しが必要である。
⑧有収率では類似団体・全国平均と比べると高いが、今後も継続して漏水調査を行っていく。</t>
    <rPh sb="1" eb="3">
      <t>ケイジョウ</t>
    </rPh>
    <rPh sb="3" eb="5">
      <t>シュウシ</t>
    </rPh>
    <rPh sb="5" eb="7">
      <t>ヒリツ</t>
    </rPh>
    <rPh sb="7" eb="8">
      <t>オヨ</t>
    </rPh>
    <rPh sb="10" eb="12">
      <t>リョウキン</t>
    </rPh>
    <rPh sb="12" eb="14">
      <t>カイシュウ</t>
    </rPh>
    <rPh sb="14" eb="15">
      <t>リツ</t>
    </rPh>
    <rPh sb="20" eb="22">
      <t>イジョウ</t>
    </rPh>
    <rPh sb="26" eb="29">
      <t>タンネンド</t>
    </rPh>
    <rPh sb="33" eb="35">
      <t>ケイエイ</t>
    </rPh>
    <rPh sb="36" eb="37">
      <t>オオム</t>
    </rPh>
    <rPh sb="38" eb="40">
      <t>リョウコウ</t>
    </rPh>
    <rPh sb="44" eb="46">
      <t>シュウエキ</t>
    </rPh>
    <rPh sb="46" eb="48">
      <t>フソク</t>
    </rPh>
    <rPh sb="51" eb="53">
      <t>イッパン</t>
    </rPh>
    <rPh sb="53" eb="55">
      <t>カイケイ</t>
    </rPh>
    <rPh sb="58" eb="60">
      <t>クリイレ</t>
    </rPh>
    <rPh sb="64" eb="66">
      <t>キュウスイ</t>
    </rPh>
    <rPh sb="66" eb="68">
      <t>シュウエキ</t>
    </rPh>
    <rPh sb="69" eb="71">
      <t>ジギョウ</t>
    </rPh>
    <rPh sb="71" eb="73">
      <t>ウンエイ</t>
    </rPh>
    <rPh sb="85" eb="87">
      <t>ルイセキ</t>
    </rPh>
    <rPh sb="87" eb="89">
      <t>ケッソン</t>
    </rPh>
    <rPh sb="89" eb="90">
      <t>キン</t>
    </rPh>
    <rPh sb="90" eb="92">
      <t>ヒリツ</t>
    </rPh>
    <rPh sb="98" eb="100">
      <t>ヘイセイ</t>
    </rPh>
    <rPh sb="102" eb="104">
      <t>ネンド</t>
    </rPh>
    <rPh sb="104" eb="106">
      <t>イコウ</t>
    </rPh>
    <rPh sb="106" eb="108">
      <t>ルイセキ</t>
    </rPh>
    <rPh sb="108" eb="111">
      <t>ケッソンキン</t>
    </rPh>
    <rPh sb="112" eb="114">
      <t>ハッセイ</t>
    </rPh>
    <rPh sb="120" eb="122">
      <t>キュウスイ</t>
    </rPh>
    <rPh sb="122" eb="124">
      <t>シュウエキ</t>
    </rPh>
    <rPh sb="125" eb="127">
      <t>ゲンショウ</t>
    </rPh>
    <rPh sb="134" eb="136">
      <t>コンゴ</t>
    </rPh>
    <rPh sb="137" eb="139">
      <t>スウチ</t>
    </rPh>
    <rPh sb="140" eb="142">
      <t>アッカ</t>
    </rPh>
    <rPh sb="148" eb="150">
      <t>ヨソウ</t>
    </rPh>
    <rPh sb="156" eb="158">
      <t>リュウドウ</t>
    </rPh>
    <rPh sb="158" eb="160">
      <t>ヒリツ</t>
    </rPh>
    <rPh sb="161" eb="163">
      <t>ルイジ</t>
    </rPh>
    <rPh sb="163" eb="165">
      <t>ダンタイ</t>
    </rPh>
    <rPh sb="165" eb="168">
      <t>ヘイキンチ</t>
    </rPh>
    <rPh sb="169" eb="170">
      <t>クラ</t>
    </rPh>
    <rPh sb="171" eb="172">
      <t>タカ</t>
    </rPh>
    <rPh sb="175" eb="178">
      <t>サクネンド</t>
    </rPh>
    <rPh sb="180" eb="182">
      <t>テイカ</t>
    </rPh>
    <rPh sb="187" eb="190">
      <t>コウジヒ</t>
    </rPh>
    <rPh sb="190" eb="191">
      <t>トウ</t>
    </rPh>
    <rPh sb="192" eb="194">
      <t>シハライ</t>
    </rPh>
    <rPh sb="194" eb="196">
      <t>コウイ</t>
    </rPh>
    <rPh sb="197" eb="200">
      <t>ネンドマツ</t>
    </rPh>
    <rPh sb="201" eb="202">
      <t>コ</t>
    </rPh>
    <rPh sb="204" eb="205">
      <t>ミ</t>
    </rPh>
    <rPh sb="205" eb="206">
      <t>バラ</t>
    </rPh>
    <rPh sb="206" eb="207">
      <t>キン</t>
    </rPh>
    <rPh sb="210" eb="211">
      <t>オオ</t>
    </rPh>
    <rPh sb="212" eb="213">
      <t>ノコ</t>
    </rPh>
    <rPh sb="223" eb="225">
      <t>キギョウ</t>
    </rPh>
    <rPh sb="225" eb="226">
      <t>サイ</t>
    </rPh>
    <rPh sb="226" eb="228">
      <t>ザンダカ</t>
    </rPh>
    <rPh sb="228" eb="229">
      <t>タイ</t>
    </rPh>
    <rPh sb="229" eb="231">
      <t>キュウスイ</t>
    </rPh>
    <rPh sb="231" eb="233">
      <t>シュウエキ</t>
    </rPh>
    <rPh sb="233" eb="235">
      <t>ヒリツ</t>
    </rPh>
    <rPh sb="236" eb="237">
      <t>ヒク</t>
    </rPh>
    <rPh sb="240" eb="242">
      <t>ヘイセイ</t>
    </rPh>
    <rPh sb="244" eb="245">
      <t>ネン</t>
    </rPh>
    <rPh sb="246" eb="248">
      <t>ヘイセイ</t>
    </rPh>
    <rPh sb="250" eb="251">
      <t>ネン</t>
    </rPh>
    <rPh sb="253" eb="255">
      <t>シンキ</t>
    </rPh>
    <rPh sb="255" eb="257">
      <t>キサイ</t>
    </rPh>
    <rPh sb="261" eb="263">
      <t>キギョウ</t>
    </rPh>
    <rPh sb="263" eb="264">
      <t>サイ</t>
    </rPh>
    <rPh sb="264" eb="266">
      <t>ザンダカ</t>
    </rPh>
    <rPh sb="267" eb="269">
      <t>ショウガク</t>
    </rPh>
    <rPh sb="281" eb="283">
      <t>ヘイセイ</t>
    </rPh>
    <rPh sb="285" eb="287">
      <t>ネンド</t>
    </rPh>
    <rPh sb="289" eb="291">
      <t>シンキ</t>
    </rPh>
    <rPh sb="291" eb="293">
      <t>キサイ</t>
    </rPh>
    <rPh sb="294" eb="295">
      <t>オコナ</t>
    </rPh>
    <rPh sb="296" eb="298">
      <t>ヨテイ</t>
    </rPh>
    <rPh sb="301" eb="303">
      <t>ヒリツ</t>
    </rPh>
    <rPh sb="304" eb="305">
      <t>タカ</t>
    </rPh>
    <rPh sb="314" eb="316">
      <t>ヨソウ</t>
    </rPh>
    <rPh sb="322" eb="324">
      <t>シセツ</t>
    </rPh>
    <rPh sb="324" eb="327">
      <t>リヨウリツ</t>
    </rPh>
    <rPh sb="333" eb="335">
      <t>オオグチ</t>
    </rPh>
    <rPh sb="335" eb="338">
      <t>シヨウシャ</t>
    </rPh>
    <rPh sb="339" eb="341">
      <t>ゲンショウ</t>
    </rPh>
    <rPh sb="342" eb="344">
      <t>ノリ</t>
    </rPh>
    <rPh sb="344" eb="346">
      <t>ヨウショク</t>
    </rPh>
    <rPh sb="346" eb="347">
      <t>ギョウ</t>
    </rPh>
    <rPh sb="348" eb="350">
      <t>フチョウ</t>
    </rPh>
    <rPh sb="351" eb="353">
      <t>ジンコウ</t>
    </rPh>
    <rPh sb="353" eb="355">
      <t>ゲンショウ</t>
    </rPh>
    <rPh sb="355" eb="356">
      <t>トウ</t>
    </rPh>
    <rPh sb="359" eb="361">
      <t>ハイスイ</t>
    </rPh>
    <rPh sb="361" eb="362">
      <t>リョウ</t>
    </rPh>
    <rPh sb="363" eb="365">
      <t>ゲンショウ</t>
    </rPh>
    <rPh sb="366" eb="367">
      <t>ツヅ</t>
    </rPh>
    <rPh sb="372" eb="374">
      <t>シセツ</t>
    </rPh>
    <rPh sb="374" eb="377">
      <t>コウシンジ</t>
    </rPh>
    <rPh sb="378" eb="380">
      <t>ハイスイ</t>
    </rPh>
    <rPh sb="380" eb="382">
      <t>ノウリョク</t>
    </rPh>
    <rPh sb="382" eb="384">
      <t>ミナオ</t>
    </rPh>
    <rPh sb="386" eb="388">
      <t>ヒツヨウ</t>
    </rPh>
    <rPh sb="394" eb="396">
      <t>ユウシュウ</t>
    </rPh>
    <rPh sb="396" eb="397">
      <t>リツ</t>
    </rPh>
    <rPh sb="399" eb="401">
      <t>ルイジ</t>
    </rPh>
    <rPh sb="401" eb="403">
      <t>ダンタイ</t>
    </rPh>
    <rPh sb="404" eb="406">
      <t>ゼンコク</t>
    </rPh>
    <rPh sb="406" eb="408">
      <t>ヘイキン</t>
    </rPh>
    <rPh sb="409" eb="410">
      <t>クラ</t>
    </rPh>
    <rPh sb="413" eb="414">
      <t>タカ</t>
    </rPh>
    <rPh sb="417" eb="419">
      <t>コンゴ</t>
    </rPh>
    <rPh sb="420" eb="422">
      <t>ケイゾク</t>
    </rPh>
    <rPh sb="424" eb="426">
      <t>ロウスイ</t>
    </rPh>
    <rPh sb="426" eb="428">
      <t>チョウサ</t>
    </rPh>
    <rPh sb="429" eb="430">
      <t>オコナ</t>
    </rPh>
    <phoneticPr fontId="4"/>
  </si>
  <si>
    <t>①有形固定資産減価償却率及び②管路経年化率は平均値より高い。特に法定耐用年数を経過した管路の増加が年々進んでおり、③管路更新率と合わせて考察すると更新投資が大幅に遅れていることがわかる。また、当町においては大規模な区画整理、管路拡張計画が近年無く、数値を下げている要因とも考えられる。なお、平成25年度より河和配水池付近の管路耐震化事業を優先して実施しているが管路延長が短いため全体から見る更新率への影響が少ない。
 今後、重要管路の耐震化事業を進めるとともに、経営戦略に基づき計画的な更新を進めていく。</t>
    <rPh sb="1" eb="3">
      <t>ユウケイ</t>
    </rPh>
    <rPh sb="3" eb="5">
      <t>コテイ</t>
    </rPh>
    <rPh sb="5" eb="7">
      <t>シサン</t>
    </rPh>
    <rPh sb="7" eb="9">
      <t>ゲンカ</t>
    </rPh>
    <rPh sb="9" eb="11">
      <t>ショウキャク</t>
    </rPh>
    <rPh sb="11" eb="12">
      <t>リツ</t>
    </rPh>
    <rPh sb="12" eb="13">
      <t>オヨ</t>
    </rPh>
    <rPh sb="15" eb="17">
      <t>カンロ</t>
    </rPh>
    <rPh sb="17" eb="20">
      <t>ケイネンカ</t>
    </rPh>
    <rPh sb="20" eb="21">
      <t>リツ</t>
    </rPh>
    <rPh sb="22" eb="25">
      <t>ヘイキンチ</t>
    </rPh>
    <rPh sb="27" eb="28">
      <t>タカ</t>
    </rPh>
    <rPh sb="30" eb="31">
      <t>トク</t>
    </rPh>
    <rPh sb="32" eb="34">
      <t>ホウテイ</t>
    </rPh>
    <rPh sb="34" eb="36">
      <t>タイヨウ</t>
    </rPh>
    <rPh sb="36" eb="38">
      <t>ネンスウ</t>
    </rPh>
    <rPh sb="39" eb="41">
      <t>ケイカ</t>
    </rPh>
    <rPh sb="43" eb="45">
      <t>カンロ</t>
    </rPh>
    <rPh sb="46" eb="48">
      <t>ゾウカ</t>
    </rPh>
    <rPh sb="49" eb="51">
      <t>ネンネン</t>
    </rPh>
    <rPh sb="51" eb="52">
      <t>スス</t>
    </rPh>
    <rPh sb="58" eb="60">
      <t>カンロ</t>
    </rPh>
    <rPh sb="60" eb="62">
      <t>コウシン</t>
    </rPh>
    <rPh sb="62" eb="63">
      <t>リツ</t>
    </rPh>
    <rPh sb="64" eb="65">
      <t>ア</t>
    </rPh>
    <rPh sb="68" eb="70">
      <t>コウサツ</t>
    </rPh>
    <rPh sb="73" eb="75">
      <t>コウシン</t>
    </rPh>
    <rPh sb="75" eb="77">
      <t>トウシ</t>
    </rPh>
    <rPh sb="78" eb="80">
      <t>オオハバ</t>
    </rPh>
    <rPh sb="81" eb="82">
      <t>オク</t>
    </rPh>
    <rPh sb="96" eb="98">
      <t>トウチョウ</t>
    </rPh>
    <rPh sb="103" eb="106">
      <t>ダイキボ</t>
    </rPh>
    <rPh sb="107" eb="109">
      <t>クカク</t>
    </rPh>
    <rPh sb="109" eb="111">
      <t>セイリ</t>
    </rPh>
    <rPh sb="112" eb="114">
      <t>カンロ</t>
    </rPh>
    <rPh sb="114" eb="116">
      <t>カクチョウ</t>
    </rPh>
    <rPh sb="116" eb="118">
      <t>ケイカク</t>
    </rPh>
    <rPh sb="119" eb="121">
      <t>キンネン</t>
    </rPh>
    <rPh sb="121" eb="122">
      <t>ナ</t>
    </rPh>
    <rPh sb="124" eb="126">
      <t>スウチ</t>
    </rPh>
    <rPh sb="127" eb="128">
      <t>サ</t>
    </rPh>
    <rPh sb="132" eb="134">
      <t>ヨウイン</t>
    </rPh>
    <rPh sb="136" eb="137">
      <t>カンガ</t>
    </rPh>
    <rPh sb="145" eb="147">
      <t>ヘイセイ</t>
    </rPh>
    <rPh sb="149" eb="151">
      <t>ネンド</t>
    </rPh>
    <rPh sb="153" eb="155">
      <t>コウワ</t>
    </rPh>
    <rPh sb="155" eb="158">
      <t>ハイスイチ</t>
    </rPh>
    <rPh sb="158" eb="160">
      <t>フキン</t>
    </rPh>
    <rPh sb="161" eb="163">
      <t>カンロ</t>
    </rPh>
    <rPh sb="163" eb="166">
      <t>タイシンカ</t>
    </rPh>
    <rPh sb="166" eb="168">
      <t>ジギョウ</t>
    </rPh>
    <rPh sb="169" eb="171">
      <t>ユウセン</t>
    </rPh>
    <rPh sb="173" eb="175">
      <t>ジッシ</t>
    </rPh>
    <rPh sb="180" eb="182">
      <t>カンロ</t>
    </rPh>
    <rPh sb="182" eb="184">
      <t>エンチョウ</t>
    </rPh>
    <rPh sb="185" eb="186">
      <t>ミジカ</t>
    </rPh>
    <rPh sb="189" eb="191">
      <t>ゼンタイ</t>
    </rPh>
    <rPh sb="193" eb="194">
      <t>ミ</t>
    </rPh>
    <rPh sb="195" eb="197">
      <t>コウシン</t>
    </rPh>
    <rPh sb="197" eb="198">
      <t>リツ</t>
    </rPh>
    <rPh sb="200" eb="202">
      <t>エイキョウ</t>
    </rPh>
    <rPh sb="203" eb="204">
      <t>スク</t>
    </rPh>
    <phoneticPr fontId="4"/>
  </si>
  <si>
    <t>経営指標より、給水収益が年々減少傾向にあるとはいえ、単年で見れば健全な経営状態である。
 しかしながら、明らかに投資不足・管路更新不足の状態がわかる。日常的な漏水事故・大規模災害への対応として管路更新は喫緊の課題ではあるが、積極的に実施するためには現状の収益状態では不可能であり、今後、起債の増加とともに料金体系の見直しも必要と考察する。
 このことにより、収支バランス・投資バランスを総合的にまとめた経営戦略を平成30年度に策定し、事業の安定した経営を図っていく。</t>
    <rPh sb="0" eb="2">
      <t>ケイエイ</t>
    </rPh>
    <rPh sb="2" eb="4">
      <t>シヒョウ</t>
    </rPh>
    <rPh sb="7" eb="9">
      <t>キュウスイ</t>
    </rPh>
    <rPh sb="9" eb="11">
      <t>シュウエキ</t>
    </rPh>
    <rPh sb="12" eb="14">
      <t>ネンネン</t>
    </rPh>
    <rPh sb="14" eb="16">
      <t>ゲンショウ</t>
    </rPh>
    <rPh sb="16" eb="18">
      <t>ケイコウ</t>
    </rPh>
    <rPh sb="26" eb="28">
      <t>タンネン</t>
    </rPh>
    <rPh sb="29" eb="30">
      <t>ミ</t>
    </rPh>
    <rPh sb="32" eb="34">
      <t>ケンゼン</t>
    </rPh>
    <rPh sb="35" eb="37">
      <t>ケイエイ</t>
    </rPh>
    <rPh sb="37" eb="39">
      <t>ジョウタイ</t>
    </rPh>
    <rPh sb="52" eb="53">
      <t>アキ</t>
    </rPh>
    <rPh sb="56" eb="58">
      <t>トウシ</t>
    </rPh>
    <rPh sb="58" eb="60">
      <t>フソク</t>
    </rPh>
    <rPh sb="61" eb="63">
      <t>カンロ</t>
    </rPh>
    <rPh sb="63" eb="65">
      <t>コウシン</t>
    </rPh>
    <rPh sb="65" eb="67">
      <t>フソク</t>
    </rPh>
    <rPh sb="68" eb="70">
      <t>ジョウタイ</t>
    </rPh>
    <rPh sb="75" eb="78">
      <t>ニチジョウテキ</t>
    </rPh>
    <rPh sb="79" eb="81">
      <t>ロウスイ</t>
    </rPh>
    <rPh sb="81" eb="83">
      <t>ジコ</t>
    </rPh>
    <rPh sb="84" eb="87">
      <t>ダイキボ</t>
    </rPh>
    <rPh sb="87" eb="89">
      <t>サイガイ</t>
    </rPh>
    <rPh sb="91" eb="93">
      <t>タイオウ</t>
    </rPh>
    <rPh sb="96" eb="98">
      <t>カンロ</t>
    </rPh>
    <rPh sb="98" eb="100">
      <t>コウシン</t>
    </rPh>
    <rPh sb="101" eb="103">
      <t>キッキン</t>
    </rPh>
    <rPh sb="104" eb="106">
      <t>カダイ</t>
    </rPh>
    <rPh sb="112" eb="115">
      <t>セッキョクテキ</t>
    </rPh>
    <rPh sb="116" eb="118">
      <t>ジッシ</t>
    </rPh>
    <rPh sb="124" eb="126">
      <t>ゲンジョウ</t>
    </rPh>
    <rPh sb="127" eb="129">
      <t>シュウエキ</t>
    </rPh>
    <rPh sb="129" eb="131">
      <t>ジョウタイ</t>
    </rPh>
    <rPh sb="133" eb="136">
      <t>フカノウ</t>
    </rPh>
    <rPh sb="140" eb="142">
      <t>コンゴ</t>
    </rPh>
    <rPh sb="143" eb="145">
      <t>キサイ</t>
    </rPh>
    <rPh sb="146" eb="148">
      <t>ゾウカ</t>
    </rPh>
    <rPh sb="152" eb="154">
      <t>リョウキン</t>
    </rPh>
    <rPh sb="154" eb="156">
      <t>タイケイ</t>
    </rPh>
    <rPh sb="157" eb="159">
      <t>ミナオ</t>
    </rPh>
    <rPh sb="161" eb="163">
      <t>ヒツヨウ</t>
    </rPh>
    <rPh sb="164" eb="166">
      <t>コウサツ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</si>
</sst>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
                  <c:v>0</c:v>
                </c:pt>
                <c:pt idx="1">
                  <c:v>0.15</c:v>
                </c:pt>
                <c:pt idx="2">
                  <c:v>0.36</c:v>
                </c:pt>
                <c:pt idx="3">
                  <c:v>0.33</c:v>
                </c:pt>
                <c:pt idx="4">
                  <c:v>0.5</c:v>
                </c:pt>
              </c:numCache>
            </c:numRef>
          </c:val>
          <c:extLst>
            <c:ext xmlns:c16="http://schemas.microsoft.com/office/drawing/2014/chart" uri="{C3380CC4-5D6E-409C-BE32-E72D297353CC}">
              <c16:uniqueId val="{00000000-F231-4F66-9428-B0FF6552AB7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F231-4F66-9428-B0FF6552AB7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57.55</c:v>
                </c:pt>
                <c:pt idx="1">
                  <c:v>55.03</c:v>
                </c:pt>
                <c:pt idx="2">
                  <c:v>53.25</c:v>
                </c:pt>
                <c:pt idx="3">
                  <c:v>54.62</c:v>
                </c:pt>
                <c:pt idx="4">
                  <c:v>53.01</c:v>
                </c:pt>
              </c:numCache>
            </c:numRef>
          </c:val>
          <c:extLst>
            <c:ext xmlns:c16="http://schemas.microsoft.com/office/drawing/2014/chart" uri="{C3380CC4-5D6E-409C-BE32-E72D297353CC}">
              <c16:uniqueId val="{00000000-2CF7-46FF-9950-ABC84D8E38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2CF7-46FF-9950-ABC84D8E38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92.66</c:v>
                </c:pt>
                <c:pt idx="1">
                  <c:v>92.35</c:v>
                </c:pt>
                <c:pt idx="2">
                  <c:v>94.11</c:v>
                </c:pt>
                <c:pt idx="3">
                  <c:v>92.6</c:v>
                </c:pt>
                <c:pt idx="4">
                  <c:v>94.01</c:v>
                </c:pt>
              </c:numCache>
            </c:numRef>
          </c:val>
          <c:extLst>
            <c:ext xmlns:c16="http://schemas.microsoft.com/office/drawing/2014/chart" uri="{C3380CC4-5D6E-409C-BE32-E72D297353CC}">
              <c16:uniqueId val="{00000000-A2CF-4577-986E-6B6DA60EE1B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A2CF-4577-986E-6B6DA60EE1B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103.87</c:v>
                </c:pt>
                <c:pt idx="1">
                  <c:v>109.39</c:v>
                </c:pt>
                <c:pt idx="2">
                  <c:v>111.14</c:v>
                </c:pt>
                <c:pt idx="3">
                  <c:v>113.73</c:v>
                </c:pt>
                <c:pt idx="4">
                  <c:v>112.83</c:v>
                </c:pt>
              </c:numCache>
            </c:numRef>
          </c:val>
          <c:extLst>
            <c:ext xmlns:c16="http://schemas.microsoft.com/office/drawing/2014/chart" uri="{C3380CC4-5D6E-409C-BE32-E72D297353CC}">
              <c16:uniqueId val="{00000000-DF60-4C41-BE18-3F305E9871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DF60-4C41-BE18-3F305E9871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43.65</c:v>
                </c:pt>
                <c:pt idx="1">
                  <c:v>50.41</c:v>
                </c:pt>
                <c:pt idx="2">
                  <c:v>51.7</c:v>
                </c:pt>
                <c:pt idx="3">
                  <c:v>52.69</c:v>
                </c:pt>
                <c:pt idx="4">
                  <c:v>53.27</c:v>
                </c:pt>
              </c:numCache>
            </c:numRef>
          </c:val>
          <c:extLst>
            <c:ext xmlns:c16="http://schemas.microsoft.com/office/drawing/2014/chart" uri="{C3380CC4-5D6E-409C-BE32-E72D297353CC}">
              <c16:uniqueId val="{00000000-33C9-4500-BFBF-E341D15F124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33C9-4500-BFBF-E341D15F124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13.28</c:v>
                </c:pt>
                <c:pt idx="1">
                  <c:v>15.27</c:v>
                </c:pt>
                <c:pt idx="2">
                  <c:v>15.75</c:v>
                </c:pt>
                <c:pt idx="3">
                  <c:v>19.940000000000001</c:v>
                </c:pt>
                <c:pt idx="4">
                  <c:v>19.34</c:v>
                </c:pt>
              </c:numCache>
            </c:numRef>
          </c:val>
          <c:extLst>
            <c:ext xmlns:c16="http://schemas.microsoft.com/office/drawing/2014/chart" uri="{C3380CC4-5D6E-409C-BE32-E72D297353CC}">
              <c16:uniqueId val="{00000000-C320-4815-BD8D-CD969A9FDC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C320-4815-BD8D-CD969A9FDC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41-42D5-B9B0-8A728E0C21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F541-42D5-B9B0-8A728E0C21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1112.5899999999999</c:v>
                </c:pt>
                <c:pt idx="1">
                  <c:v>1272.29</c:v>
                </c:pt>
                <c:pt idx="2">
                  <c:v>697.05</c:v>
                </c:pt>
                <c:pt idx="3">
                  <c:v>1429.44</c:v>
                </c:pt>
                <c:pt idx="4">
                  <c:v>949.94</c:v>
                </c:pt>
              </c:numCache>
            </c:numRef>
          </c:val>
          <c:extLst>
            <c:ext xmlns:c16="http://schemas.microsoft.com/office/drawing/2014/chart" uri="{C3380CC4-5D6E-409C-BE32-E72D297353CC}">
              <c16:uniqueId val="{00000000-2262-4CE8-B0A5-7EC2F63F0DA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2262-4CE8-B0A5-7EC2F63F0DA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23.36</c:v>
                </c:pt>
                <c:pt idx="1">
                  <c:v>27.63</c:v>
                </c:pt>
                <c:pt idx="2">
                  <c:v>23.2</c:v>
                </c:pt>
                <c:pt idx="3">
                  <c:v>18.059999999999999</c:v>
                </c:pt>
                <c:pt idx="4">
                  <c:v>17.82</c:v>
                </c:pt>
              </c:numCache>
            </c:numRef>
          </c:val>
          <c:extLst>
            <c:ext xmlns:c16="http://schemas.microsoft.com/office/drawing/2014/chart" uri="{C3380CC4-5D6E-409C-BE32-E72D297353CC}">
              <c16:uniqueId val="{00000000-A296-4F65-B2C4-3E0EFC7ABB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A296-4F65-B2C4-3E0EFC7ABB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102.78</c:v>
                </c:pt>
                <c:pt idx="1">
                  <c:v>110.4</c:v>
                </c:pt>
                <c:pt idx="2">
                  <c:v>111.75</c:v>
                </c:pt>
                <c:pt idx="3">
                  <c:v>114.71</c:v>
                </c:pt>
                <c:pt idx="4">
                  <c:v>113.57</c:v>
                </c:pt>
              </c:numCache>
            </c:numRef>
          </c:val>
          <c:extLst>
            <c:ext xmlns:c16="http://schemas.microsoft.com/office/drawing/2014/chart" uri="{C3380CC4-5D6E-409C-BE32-E72D297353CC}">
              <c16:uniqueId val="{00000000-FDF3-4804-AAFF-EAF05EBF69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FDF3-4804-AAFF-EAF05EBF69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154.44</c:v>
                </c:pt>
                <c:pt idx="1">
                  <c:v>142.71</c:v>
                </c:pt>
                <c:pt idx="2">
                  <c:v>140.53</c:v>
                </c:pt>
                <c:pt idx="3">
                  <c:v>137.74</c:v>
                </c:pt>
                <c:pt idx="4">
                  <c:v>138.79</c:v>
                </c:pt>
              </c:numCache>
            </c:numRef>
          </c:val>
          <c:extLst>
            <c:ext xmlns:c16="http://schemas.microsoft.com/office/drawing/2014/chart" uri="{C3380CC4-5D6E-409C-BE32-E72D297353CC}">
              <c16:uniqueId val="{00000000-9F05-427B-9C2A-FB083D00F0E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9F05-427B-9C2A-FB083D00F0E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美浜町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22310</v>
      </c>
      <c r="AM8" s="59"/>
      <c r="AN8" s="59"/>
      <c r="AO8" s="59"/>
      <c r="AP8" s="59"/>
      <c r="AQ8" s="59"/>
      <c r="AR8" s="59"/>
      <c r="AS8" s="59"/>
      <c r="AT8" s="50">
        <f>データ!$S$6</f>
        <v>46.2</v>
      </c>
      <c r="AU8" s="51"/>
      <c r="AV8" s="51"/>
      <c r="AW8" s="51"/>
      <c r="AX8" s="51"/>
      <c r="AY8" s="51"/>
      <c r="AZ8" s="51"/>
      <c r="BA8" s="51"/>
      <c r="BB8" s="52">
        <f>データ!$T$6</f>
        <v>482.9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94.25</v>
      </c>
      <c r="J10" s="51"/>
      <c r="K10" s="51"/>
      <c r="L10" s="51"/>
      <c r="M10" s="51"/>
      <c r="N10" s="51"/>
      <c r="O10" s="62"/>
      <c r="P10" s="52">
        <f>データ!$P$6</f>
        <v>99.8</v>
      </c>
      <c r="Q10" s="52"/>
      <c r="R10" s="52"/>
      <c r="S10" s="52"/>
      <c r="T10" s="52"/>
      <c r="U10" s="52"/>
      <c r="V10" s="52"/>
      <c r="W10" s="59">
        <f>データ!$Q$6</f>
        <v>2600</v>
      </c>
      <c r="X10" s="59"/>
      <c r="Y10" s="59"/>
      <c r="Z10" s="59"/>
      <c r="AA10" s="59"/>
      <c r="AB10" s="59"/>
      <c r="AC10" s="59"/>
      <c r="AD10" s="2"/>
      <c r="AE10" s="2"/>
      <c r="AF10" s="2"/>
      <c r="AG10" s="2"/>
      <c r="AH10" s="4"/>
      <c r="AI10" s="4"/>
      <c r="AJ10" s="4"/>
      <c r="AK10" s="4"/>
      <c r="AL10" s="59">
        <f>データ!$U$6</f>
        <v>22183</v>
      </c>
      <c r="AM10" s="59"/>
      <c r="AN10" s="59"/>
      <c r="AO10" s="59"/>
      <c r="AP10" s="59"/>
      <c r="AQ10" s="59"/>
      <c r="AR10" s="59"/>
      <c r="AS10" s="59"/>
      <c r="AT10" s="50">
        <f>データ!$V$6</f>
        <v>46.2</v>
      </c>
      <c r="AU10" s="51"/>
      <c r="AV10" s="51"/>
      <c r="AW10" s="51"/>
      <c r="AX10" s="51"/>
      <c r="AY10" s="51"/>
      <c r="AZ10" s="51"/>
      <c r="BA10" s="51"/>
      <c r="BB10" s="52">
        <f>データ!$W$6</f>
        <v>480.15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JBTk8/fPTeeNZURHy1DwB+/xgn6QRCE1hiDCRoLwwU9En33eF7YeRqISyoOGrOLg8+IyIv6ZTUXD9txyZ9yUcQ==" saltValue="00IvmzldRP1UKRaEccpki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234460</v>
      </c>
      <c r="D6" s="33">
        <f t="shared" si="3"/>
        <v>46</v>
      </c>
      <c r="E6" s="33">
        <f t="shared" si="3"/>
        <v>1</v>
      </c>
      <c r="F6" s="33">
        <f t="shared" si="3"/>
        <v>0</v>
      </c>
      <c r="G6" s="33">
        <f t="shared" si="3"/>
        <v>1</v>
      </c>
      <c r="H6" s="33" t="str">
        <f t="shared" si="3"/>
        <v>愛知県　美浜町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94.25</v>
      </c>
      <c r="P6" s="34">
        <f t="shared" si="3"/>
        <v>99.8</v>
      </c>
      <c r="Q6" s="34">
        <f t="shared" si="3"/>
        <v>2600</v>
      </c>
      <c r="R6" s="34">
        <f t="shared" si="3"/>
        <v>22310</v>
      </c>
      <c r="S6" s="34">
        <f t="shared" si="3"/>
        <v>46.2</v>
      </c>
      <c r="T6" s="34">
        <f t="shared" si="3"/>
        <v>482.9</v>
      </c>
      <c r="U6" s="34">
        <f t="shared" si="3"/>
        <v>22183</v>
      </c>
      <c r="V6" s="34">
        <f t="shared" si="3"/>
        <v>46.2</v>
      </c>
      <c r="W6" s="34">
        <f t="shared" si="3"/>
        <v>480.15</v>
      </c>
      <c r="X6" s="35">
        <f>IF(X7="",NA(),X7)</f>
        <v>103.87</v>
      </c>
      <c r="Y6" s="35">
        <f t="shared" ref="Y6:AG6" si="4">IF(Y7="",NA(),Y7)</f>
        <v>109.39</v>
      </c>
      <c r="Z6" s="35">
        <f t="shared" si="4"/>
        <v>111.14</v>
      </c>
      <c r="AA6" s="35">
        <f t="shared" si="4"/>
        <v>113.73</v>
      </c>
      <c r="AB6" s="35">
        <f t="shared" si="4"/>
        <v>112.83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1112.5899999999999</v>
      </c>
      <c r="AU6" s="35">
        <f t="shared" ref="AU6:BC6" si="6">IF(AU7="",NA(),AU7)</f>
        <v>1272.29</v>
      </c>
      <c r="AV6" s="35">
        <f t="shared" si="6"/>
        <v>697.05</v>
      </c>
      <c r="AW6" s="35">
        <f t="shared" si="6"/>
        <v>1429.44</v>
      </c>
      <c r="AX6" s="35">
        <f t="shared" si="6"/>
        <v>949.94</v>
      </c>
      <c r="AY6" s="35">
        <f t="shared" si="6"/>
        <v>963.24</v>
      </c>
      <c r="AZ6" s="35">
        <f t="shared" si="6"/>
        <v>381.53</v>
      </c>
      <c r="BA6" s="35">
        <f t="shared" si="6"/>
        <v>391.54</v>
      </c>
      <c r="BB6" s="35">
        <f t="shared" si="6"/>
        <v>384.34</v>
      </c>
      <c r="BC6" s="35">
        <f t="shared" si="6"/>
        <v>359.47</v>
      </c>
      <c r="BD6" s="34" t="str">
        <f>IF(BD7="","",IF(BD7="-","【-】","【"&amp;SUBSTITUTE(TEXT(BD7,"#,##0.00"),"-","△")&amp;"】"))</f>
        <v>【264.34】</v>
      </c>
      <c r="BE6" s="35">
        <f>IF(BE7="",NA(),BE7)</f>
        <v>23.36</v>
      </c>
      <c r="BF6" s="35">
        <f t="shared" ref="BF6:BN6" si="7">IF(BF7="",NA(),BF7)</f>
        <v>27.63</v>
      </c>
      <c r="BG6" s="35">
        <f t="shared" si="7"/>
        <v>23.2</v>
      </c>
      <c r="BH6" s="35">
        <f t="shared" si="7"/>
        <v>18.059999999999999</v>
      </c>
      <c r="BI6" s="35">
        <f t="shared" si="7"/>
        <v>17.82</v>
      </c>
      <c r="BJ6" s="35">
        <f t="shared" si="7"/>
        <v>400.38</v>
      </c>
      <c r="BK6" s="35">
        <f t="shared" si="7"/>
        <v>393.27</v>
      </c>
      <c r="BL6" s="35">
        <f t="shared" si="7"/>
        <v>386.97</v>
      </c>
      <c r="BM6" s="35">
        <f t="shared" si="7"/>
        <v>380.58</v>
      </c>
      <c r="BN6" s="35">
        <f t="shared" si="7"/>
        <v>401.79</v>
      </c>
      <c r="BO6" s="34" t="str">
        <f>IF(BO7="","",IF(BO7="-","【-】","【"&amp;SUBSTITUTE(TEXT(BO7,"#,##0.00"),"-","△")&amp;"】"))</f>
        <v>【274.27】</v>
      </c>
      <c r="BP6" s="35">
        <f>IF(BP7="",NA(),BP7)</f>
        <v>102.78</v>
      </c>
      <c r="BQ6" s="35">
        <f t="shared" ref="BQ6:BY6" si="8">IF(BQ7="",NA(),BQ7)</f>
        <v>110.4</v>
      </c>
      <c r="BR6" s="35">
        <f t="shared" si="8"/>
        <v>111.75</v>
      </c>
      <c r="BS6" s="35">
        <f t="shared" si="8"/>
        <v>114.71</v>
      </c>
      <c r="BT6" s="35">
        <f t="shared" si="8"/>
        <v>113.57</v>
      </c>
      <c r="BU6" s="35">
        <f t="shared" si="8"/>
        <v>96.56</v>
      </c>
      <c r="BV6" s="35">
        <f t="shared" si="8"/>
        <v>100.47</v>
      </c>
      <c r="BW6" s="35">
        <f t="shared" si="8"/>
        <v>101.72</v>
      </c>
      <c r="BX6" s="35">
        <f t="shared" si="8"/>
        <v>102.38</v>
      </c>
      <c r="BY6" s="35">
        <f t="shared" si="8"/>
        <v>100.12</v>
      </c>
      <c r="BZ6" s="34" t="str">
        <f>IF(BZ7="","",IF(BZ7="-","【-】","【"&amp;SUBSTITUTE(TEXT(BZ7,"#,##0.00"),"-","△")&amp;"】"))</f>
        <v>【104.36】</v>
      </c>
      <c r="CA6" s="35">
        <f>IF(CA7="",NA(),CA7)</f>
        <v>154.44</v>
      </c>
      <c r="CB6" s="35">
        <f t="shared" ref="CB6:CJ6" si="9">IF(CB7="",NA(),CB7)</f>
        <v>142.71</v>
      </c>
      <c r="CC6" s="35">
        <f t="shared" si="9"/>
        <v>140.53</v>
      </c>
      <c r="CD6" s="35">
        <f t="shared" si="9"/>
        <v>137.74</v>
      </c>
      <c r="CE6" s="35">
        <f t="shared" si="9"/>
        <v>138.79</v>
      </c>
      <c r="CF6" s="35">
        <f t="shared" si="9"/>
        <v>177.14</v>
      </c>
      <c r="CG6" s="35">
        <f t="shared" si="9"/>
        <v>169.82</v>
      </c>
      <c r="CH6" s="35">
        <f t="shared" si="9"/>
        <v>168.2</v>
      </c>
      <c r="CI6" s="35">
        <f t="shared" si="9"/>
        <v>168.67</v>
      </c>
      <c r="CJ6" s="35">
        <f t="shared" si="9"/>
        <v>174.97</v>
      </c>
      <c r="CK6" s="34" t="str">
        <f>IF(CK7="","",IF(CK7="-","【-】","【"&amp;SUBSTITUTE(TEXT(CK7,"#,##0.00"),"-","△")&amp;"】"))</f>
        <v>【165.71】</v>
      </c>
      <c r="CL6" s="35">
        <f>IF(CL7="",NA(),CL7)</f>
        <v>57.55</v>
      </c>
      <c r="CM6" s="35">
        <f t="shared" ref="CM6:CU6" si="10">IF(CM7="",NA(),CM7)</f>
        <v>55.03</v>
      </c>
      <c r="CN6" s="35">
        <f t="shared" si="10"/>
        <v>53.25</v>
      </c>
      <c r="CO6" s="35">
        <f t="shared" si="10"/>
        <v>54.62</v>
      </c>
      <c r="CP6" s="35">
        <f t="shared" si="10"/>
        <v>53.01</v>
      </c>
      <c r="CQ6" s="35">
        <f t="shared" si="10"/>
        <v>55.64</v>
      </c>
      <c r="CR6" s="35">
        <f t="shared" si="10"/>
        <v>55.13</v>
      </c>
      <c r="CS6" s="35">
        <f t="shared" si="10"/>
        <v>54.77</v>
      </c>
      <c r="CT6" s="35">
        <f t="shared" si="10"/>
        <v>54.92</v>
      </c>
      <c r="CU6" s="35">
        <f t="shared" si="10"/>
        <v>55.63</v>
      </c>
      <c r="CV6" s="34" t="str">
        <f>IF(CV7="","",IF(CV7="-","【-】","【"&amp;SUBSTITUTE(TEXT(CV7,"#,##0.00"),"-","△")&amp;"】"))</f>
        <v>【60.41】</v>
      </c>
      <c r="CW6" s="35">
        <f>IF(CW7="",NA(),CW7)</f>
        <v>92.66</v>
      </c>
      <c r="CX6" s="35">
        <f t="shared" ref="CX6:DF6" si="11">IF(CX7="",NA(),CX7)</f>
        <v>92.35</v>
      </c>
      <c r="CY6" s="35">
        <f t="shared" si="11"/>
        <v>94.11</v>
      </c>
      <c r="CZ6" s="35">
        <f t="shared" si="11"/>
        <v>92.6</v>
      </c>
      <c r="DA6" s="35">
        <f t="shared" si="11"/>
        <v>94.01</v>
      </c>
      <c r="DB6" s="35">
        <f t="shared" si="11"/>
        <v>83.09</v>
      </c>
      <c r="DC6" s="35">
        <f t="shared" si="11"/>
        <v>83</v>
      </c>
      <c r="DD6" s="35">
        <f t="shared" si="11"/>
        <v>82.89</v>
      </c>
      <c r="DE6" s="35">
        <f t="shared" si="11"/>
        <v>82.66</v>
      </c>
      <c r="DF6" s="35">
        <f t="shared" si="11"/>
        <v>82.04</v>
      </c>
      <c r="DG6" s="34" t="str">
        <f>IF(DG7="","",IF(DG7="-","【-】","【"&amp;SUBSTITUTE(TEXT(DG7,"#,##0.00"),"-","△")&amp;"】"))</f>
        <v>【89.93】</v>
      </c>
      <c r="DH6" s="35">
        <f>IF(DH7="",NA(),DH7)</f>
        <v>43.65</v>
      </c>
      <c r="DI6" s="35">
        <f t="shared" ref="DI6:DQ6" si="12">IF(DI7="",NA(),DI7)</f>
        <v>50.41</v>
      </c>
      <c r="DJ6" s="35">
        <f t="shared" si="12"/>
        <v>51.7</v>
      </c>
      <c r="DK6" s="35">
        <f t="shared" si="12"/>
        <v>52.69</v>
      </c>
      <c r="DL6" s="35">
        <f t="shared" si="12"/>
        <v>53.27</v>
      </c>
      <c r="DM6" s="35">
        <f t="shared" si="12"/>
        <v>39.06</v>
      </c>
      <c r="DN6" s="35">
        <f t="shared" si="12"/>
        <v>46.66</v>
      </c>
      <c r="DO6" s="35">
        <f t="shared" si="12"/>
        <v>47.46</v>
      </c>
      <c r="DP6" s="35">
        <f t="shared" si="12"/>
        <v>48.49</v>
      </c>
      <c r="DQ6" s="35">
        <f t="shared" si="12"/>
        <v>48.05</v>
      </c>
      <c r="DR6" s="34" t="str">
        <f>IF(DR7="","",IF(DR7="-","【-】","【"&amp;SUBSTITUTE(TEXT(DR7,"#,##0.00"),"-","△")&amp;"】"))</f>
        <v>【48.12】</v>
      </c>
      <c r="DS6" s="35">
        <f>IF(DS7="",NA(),DS7)</f>
        <v>13.28</v>
      </c>
      <c r="DT6" s="35">
        <f t="shared" ref="DT6:EB6" si="13">IF(DT7="",NA(),DT7)</f>
        <v>15.27</v>
      </c>
      <c r="DU6" s="35">
        <f t="shared" si="13"/>
        <v>15.75</v>
      </c>
      <c r="DV6" s="35">
        <f t="shared" si="13"/>
        <v>19.940000000000001</v>
      </c>
      <c r="DW6" s="35">
        <f t="shared" si="13"/>
        <v>19.34</v>
      </c>
      <c r="DX6" s="35">
        <f t="shared" si="13"/>
        <v>8.8699999999999992</v>
      </c>
      <c r="DY6" s="35">
        <f t="shared" si="13"/>
        <v>9.85</v>
      </c>
      <c r="DZ6" s="35">
        <f t="shared" si="13"/>
        <v>9.7100000000000009</v>
      </c>
      <c r="EA6" s="35">
        <f t="shared" si="13"/>
        <v>12.79</v>
      </c>
      <c r="EB6" s="35">
        <f t="shared" si="13"/>
        <v>13.39</v>
      </c>
      <c r="EC6" s="34" t="str">
        <f>IF(EC7="","",IF(EC7="-","【-】","【"&amp;SUBSTITUTE(TEXT(EC7,"#,##0.00"),"-","△")&amp;"】"))</f>
        <v>【15.89】</v>
      </c>
      <c r="ED6" s="34">
        <f>IF(ED7="",NA(),ED7)</f>
        <v>0</v>
      </c>
      <c r="EE6" s="35">
        <f t="shared" ref="EE6:EM6" si="14">IF(EE7="",NA(),EE7)</f>
        <v>0.15</v>
      </c>
      <c r="EF6" s="35">
        <f t="shared" si="14"/>
        <v>0.36</v>
      </c>
      <c r="EG6" s="35">
        <f t="shared" si="14"/>
        <v>0.33</v>
      </c>
      <c r="EH6" s="35">
        <f t="shared" si="14"/>
        <v>0.5</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234460</v>
      </c>
      <c r="D7" s="37">
        <v>46</v>
      </c>
      <c r="E7" s="37">
        <v>1</v>
      </c>
      <c r="F7" s="37">
        <v>0</v>
      </c>
      <c r="G7" s="37">
        <v>1</v>
      </c>
      <c r="H7" s="37" t="s">
        <v>105</v>
      </c>
      <c r="I7" s="37" t="s">
        <v>106</v>
      </c>
      <c r="J7" s="37" t="s">
        <v>107</v>
      </c>
      <c r="K7" s="37" t="s">
        <v>108</v>
      </c>
      <c r="L7" s="37" t="s">
        <v>109</v>
      </c>
      <c r="M7" s="37" t="s">
        <v>110</v>
      </c>
      <c r="N7" s="38" t="s">
        <v>111</v>
      </c>
      <c r="O7" s="38">
        <v>94.25</v>
      </c>
      <c r="P7" s="38">
        <v>99.8</v>
      </c>
      <c r="Q7" s="38">
        <v>2600</v>
      </c>
      <c r="R7" s="38">
        <v>22310</v>
      </c>
      <c r="S7" s="38">
        <v>46.2</v>
      </c>
      <c r="T7" s="38">
        <v>482.9</v>
      </c>
      <c r="U7" s="38">
        <v>22183</v>
      </c>
      <c r="V7" s="38">
        <v>46.2</v>
      </c>
      <c r="W7" s="38">
        <v>480.15</v>
      </c>
      <c r="X7" s="38">
        <v>103.87</v>
      </c>
      <c r="Y7" s="38">
        <v>109.39</v>
      </c>
      <c r="Z7" s="38">
        <v>111.14</v>
      </c>
      <c r="AA7" s="38">
        <v>113.73</v>
      </c>
      <c r="AB7" s="38">
        <v>112.83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1112.5899999999999</v>
      </c>
      <c r="AU7" s="38">
        <v>1272.29</v>
      </c>
      <c r="AV7" s="38">
        <v>697.05</v>
      </c>
      <c r="AW7" s="38">
        <v>1429.44</v>
      </c>
      <c r="AX7" s="38">
        <v>949.94</v>
      </c>
      <c r="AY7" s="38">
        <v>963.24</v>
      </c>
      <c r="AZ7" s="38">
        <v>381.53</v>
      </c>
      <c r="BA7" s="38">
        <v>391.54</v>
      </c>
      <c r="BB7" s="38">
        <v>384.34</v>
      </c>
      <c r="BC7" s="38">
        <v>359.47</v>
      </c>
      <c r="BD7" s="38">
        <v>264.33999999999997</v>
      </c>
      <c r="BE7" s="38">
        <v>23.36</v>
      </c>
      <c r="BF7" s="38">
        <v>27.63</v>
      </c>
      <c r="BG7" s="38">
        <v>23.2</v>
      </c>
      <c r="BH7" s="38">
        <v>18.059999999999999</v>
      </c>
      <c r="BI7" s="38">
        <v>17.82</v>
      </c>
      <c r="BJ7" s="38">
        <v>400.38</v>
      </c>
      <c r="BK7" s="38">
        <v>393.27</v>
      </c>
      <c r="BL7" s="38">
        <v>386.97</v>
      </c>
      <c r="BM7" s="38">
        <v>380.58</v>
      </c>
      <c r="BN7" s="38">
        <v>401.79</v>
      </c>
      <c r="BO7" s="38">
        <v>274.27</v>
      </c>
      <c r="BP7" s="38">
        <v>102.78</v>
      </c>
      <c r="BQ7" s="38">
        <v>110.4</v>
      </c>
      <c r="BR7" s="38">
        <v>111.75</v>
      </c>
      <c r="BS7" s="38">
        <v>114.71</v>
      </c>
      <c r="BT7" s="38">
        <v>113.57</v>
      </c>
      <c r="BU7" s="38">
        <v>96.56</v>
      </c>
      <c r="BV7" s="38">
        <v>100.47</v>
      </c>
      <c r="BW7" s="38">
        <v>101.72</v>
      </c>
      <c r="BX7" s="38">
        <v>102.38</v>
      </c>
      <c r="BY7" s="38">
        <v>100.12</v>
      </c>
      <c r="BZ7" s="38">
        <v>104.36</v>
      </c>
      <c r="CA7" s="38">
        <v>154.44</v>
      </c>
      <c r="CB7" s="38">
        <v>142.71</v>
      </c>
      <c r="CC7" s="38">
        <v>140.53</v>
      </c>
      <c r="CD7" s="38">
        <v>137.74</v>
      </c>
      <c r="CE7" s="38">
        <v>138.79</v>
      </c>
      <c r="CF7" s="38">
        <v>177.14</v>
      </c>
      <c r="CG7" s="38">
        <v>169.82</v>
      </c>
      <c r="CH7" s="38">
        <v>168.2</v>
      </c>
      <c r="CI7" s="38">
        <v>168.67</v>
      </c>
      <c r="CJ7" s="38">
        <v>174.97</v>
      </c>
      <c r="CK7" s="38">
        <v>165.71</v>
      </c>
      <c r="CL7" s="38">
        <v>57.55</v>
      </c>
      <c r="CM7" s="38">
        <v>55.03</v>
      </c>
      <c r="CN7" s="38">
        <v>53.25</v>
      </c>
      <c r="CO7" s="38">
        <v>54.62</v>
      </c>
      <c r="CP7" s="38">
        <v>53.01</v>
      </c>
      <c r="CQ7" s="38">
        <v>55.64</v>
      </c>
      <c r="CR7" s="38">
        <v>55.13</v>
      </c>
      <c r="CS7" s="38">
        <v>54.77</v>
      </c>
      <c r="CT7" s="38">
        <v>54.92</v>
      </c>
      <c r="CU7" s="38">
        <v>55.63</v>
      </c>
      <c r="CV7" s="38">
        <v>60.41</v>
      </c>
      <c r="CW7" s="38">
        <v>92.66</v>
      </c>
      <c r="CX7" s="38">
        <v>92.35</v>
      </c>
      <c r="CY7" s="38">
        <v>94.11</v>
      </c>
      <c r="CZ7" s="38">
        <v>92.6</v>
      </c>
      <c r="DA7" s="38">
        <v>94.01</v>
      </c>
      <c r="DB7" s="38">
        <v>83.09</v>
      </c>
      <c r="DC7" s="38">
        <v>83</v>
      </c>
      <c r="DD7" s="38">
        <v>82.89</v>
      </c>
      <c r="DE7" s="38">
        <v>82.66</v>
      </c>
      <c r="DF7" s="38">
        <v>82.04</v>
      </c>
      <c r="DG7" s="38">
        <v>89.93</v>
      </c>
      <c r="DH7" s="38">
        <v>43.65</v>
      </c>
      <c r="DI7" s="38">
        <v>50.41</v>
      </c>
      <c r="DJ7" s="38">
        <v>51.7</v>
      </c>
      <c r="DK7" s="38">
        <v>52.69</v>
      </c>
      <c r="DL7" s="38">
        <v>53.27</v>
      </c>
      <c r="DM7" s="38">
        <v>39.06</v>
      </c>
      <c r="DN7" s="38">
        <v>46.66</v>
      </c>
      <c r="DO7" s="38">
        <v>47.46</v>
      </c>
      <c r="DP7" s="38">
        <v>48.49</v>
      </c>
      <c r="DQ7" s="38">
        <v>48.05</v>
      </c>
      <c r="DR7" s="38">
        <v>48.12</v>
      </c>
      <c r="DS7" s="38">
        <v>13.28</v>
      </c>
      <c r="DT7" s="38">
        <v>15.27</v>
      </c>
      <c r="DU7" s="38">
        <v>15.75</v>
      </c>
      <c r="DV7" s="38">
        <v>19.940000000000001</v>
      </c>
      <c r="DW7" s="38">
        <v>19.34</v>
      </c>
      <c r="DX7" s="38">
        <v>8.8699999999999992</v>
      </c>
      <c r="DY7" s="38">
        <v>9.85</v>
      </c>
      <c r="DZ7" s="38">
        <v>9.7100000000000009</v>
      </c>
      <c r="EA7" s="38">
        <v>12.79</v>
      </c>
      <c r="EB7" s="38">
        <v>13.39</v>
      </c>
      <c r="EC7" s="38">
        <v>15.89</v>
      </c>
      <c r="ED7" s="38">
        <v>0</v>
      </c>
      <c r="EE7" s="38">
        <v>0.15</v>
      </c>
      <c r="EF7" s="38">
        <v>0.36</v>
      </c>
      <c r="EG7" s="38">
        <v>0.33</v>
      </c>
      <c r="EH7" s="38">
        <v>0.5</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2019-01-21T06:41:59Z</cp:lastPrinted>
  <dcterms:created xsi:type="dcterms:W3CDTF">2018-12-03T08:33:06Z</dcterms:created>
  <dcterms:modified xsi:type="dcterms:W3CDTF">2019-02-13T09:48:39Z</dcterms:modified>
  <cp:category/>
</cp:coreProperties>
</file>