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ayoshi_Hitoshi\Desktop\"/>
    </mc:Choice>
  </mc:AlternateContent>
  <workbookProtection workbookAlgorithmName="SHA-512" workbookHashValue="Xet7SUpgUbHufm+G5XiFDRg+mXZXYrCIbQ/TSZl+ZFXowgRiKmtgYQLNYaExnf6od375CpVq3/Ee95e6YDXBEw==" workbookSaltValue="vMLHAC59ZA8apLt4I8X0U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P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<sst xmlns="http://schemas.openxmlformats.org/spreadsheetml/2006/main" count="240" uniqueCount="126">
  <si>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</si>
  <si>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</si>
  <si>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</si>
  <si>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</si>
  <si>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</si>
  <si>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</si>
  <si>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</si>
  <si>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</si>
  <si>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</si>
  <si>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</si>
  <si>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</si>
  <si>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</si>
  <si>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</si>
  <si>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</si>
  <si>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</si>
  <si>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</si>
  <si>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</si>
  <si>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</si>
  <si>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</si>
  <si>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</si>
  <si>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</si>
  <si>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</si>
  <si>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</si>
  <si>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</si>
  <si>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</si>
  <si>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</si>
  <si>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</si>
  <si>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</si>
  <si>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</si>
  <si>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</si>
  <si>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</si>
  <si>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</si>
  <si>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</si>
  <si>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</si>
  <si>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</si>
  <si>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</si>
  <si>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</si>
  <si>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</si>
  <si>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</si>
  <si>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</si>
  <si>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</si>
  <si>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</si>
  <si>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</si>
  <si>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</si>
  <si>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</si>
  <si>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</si>
  <si>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</si>
  <si>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</si>
  <si>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</si>
  <si>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</si>
  <si>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</si>
  <si>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</si>
  <si>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</si>
  <si>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</si>
  <si>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</si>
  <si>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</si>
  <si>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</si>
  <si>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</si>
  <si>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</si>
  <si>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</si>
  <si>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</si>
  <si>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</si>
  <si>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</si>
  <si>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</si>
  <si>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</si>
  <si>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</si>
  <si>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</si>
  <si>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</si>
  <si>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</si>
  <si>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</si>
  <si>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</si>
  <si>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</si>
  <si>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</si>
  <si>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</si>
  <si>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</si>
  <si>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</si>
  <si>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</si>
  <si>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</si>
  <si>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</si>
  <si>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</si>
  <si>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</si>
  <si>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</si>
  <si>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</si>
  <si>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</si>
  <si>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</si>
  <si>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</si>
  <si>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</si>
  <si>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</si>
  <si>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</si>
  <si>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</si>
  <si>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</si>
  <si>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</si>
  <si>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</si>
  <si>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</si>
  <si>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</si>
  <si>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</si>
  <si>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</si>
  <si>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</si>
  <si>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</si>
  <si>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</si>
  <si>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</si>
  <si>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</si>
  <si>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</si>
  <si>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</si>
  <si>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</si>
  <si>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</si>
  <si>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</si>
  <si>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</si>
  <si>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</si>
  <si>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</si>
  <si>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幸田町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</si>
  <si>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</si>
  <si>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</si>
  <si>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</si>
  <si>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</si>
  <si>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</si>
  <si>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</si>
  <si>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</si>
  <si>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</si>
  <si>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</si>
  <si>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</si>
  <si>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</si>
  <si>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</si>
  <si>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１．老朽化の状況
　　　　　最も古い処理場は２０年が経過してお
　　　　り機器の更新、機能強化が必要となって
　　　　おります。
　２．老朽化対策
　　　　　国、県の指導方針に沿ってし、機能強
　　　　化等行ない処理場施設の長寿命化を図る
　　　　と伴に、管路施設のTV調査や点検清掃を
　　　　計画的に行います。
　　　    管路施設については、主に塩ビ管で整
　　　　備されたため、TV調査結果では、腐食等
　　　　による改修の必要が少ない状況にはあり
　　　　ますが、長寿命化を図るための取組は引
　　　　き続き行っていきます。</t>
    <phoneticPr fontId="4"/>
  </si>
  <si>
    <r>
      <t>１．健全性
　　　　　経営の健全化を図るため、料金を改定
　　　　を平成２９年４月に行なったことで</t>
    </r>
    <r>
      <rPr>
        <sz val="11"/>
        <rFont val="ＭＳ ゴシック"/>
        <family val="3"/>
        <charset val="128"/>
      </rPr>
      <t>⑤</t>
    </r>
    <r>
      <rPr>
        <sz val="11"/>
        <color theme="1"/>
        <rFont val="ＭＳ ゴシック"/>
        <family val="3"/>
        <charset val="128"/>
      </rPr>
      <t>経
　　　　費回収率は、５２．２５％となり、前年
　　　　度比８．４９％の上昇となり、一定の成
　　　　果が得られたものの、平均値との差はま
　　　　だ７．５５％程あり、更に効率化を進め
　　　　る必要があると考えます。
　２．効率性
　　　　　集落排水処理場の維持管理経費は、機
　　　　器の更新を含めると多額の費用を伴うた
　　　　め、公共下水道への接続を予定している
    　　処理場については、延命修繕にて対応し
　　　　効率的に維持管理を進めています。
　　　　　また、管理継続する処理場については
　　　　機能強化を図り、統合などにより効率的
　　　　な維持管理を行ってまいります。</t>
    </r>
    <rPh sb="87" eb="89">
      <t>ジョウショウ</t>
    </rPh>
    <rPh sb="93" eb="95">
      <t>イッテイ</t>
    </rPh>
    <rPh sb="104" eb="105">
      <t>エ</t>
    </rPh>
    <rPh sb="135" eb="136">
      <t>サラ</t>
    </rPh>
    <rPh sb="137" eb="140">
      <t>コウリツカ</t>
    </rPh>
    <rPh sb="141" eb="142">
      <t>スス</t>
    </rPh>
    <rPh sb="149" eb="151">
      <t>ヒツヨウ</t>
    </rPh>
    <rPh sb="155" eb="156">
      <t>カンガ</t>
    </rPh>
    <phoneticPr fontId="4"/>
  </si>
  <si>
    <t xml:space="preserve">１．農業集落排水
　　　　　老朽化に伴う改築、更新を統合を含め
　　　　効率的かつ計画的に進め効率的に維持管
　　　　理を進めています。
　２．町全体での総括
　　　　　全町を公共下水道、農業集落排水、合
　　　　併浄化槽でそれぞれ整備し、現在の汚水
　　　　処理普及率は９９．７％です。
　　　　　今後は、農業集落排水の公共下水道へ
　　　　の統合を進め、町全体での下水道経営の
　　　　健全化、効率化を目指しています。
        　経営戦略については、平成３２年度ま
　　　　でに作成予定です。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</si>
</sst>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D-4817-8FFC-72AEADC0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5648"/>
        <c:axId val="855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D-4817-8FFC-72AEADC0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5648"/>
        <c:axId val="85597568"/>
      </c:lineChart>
      <c:dateAx>
        <c:axId val="8559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97568"/>
        <c:crosses val="autoZero"/>
        <c:auto val="1"/>
        <c:lblOffset val="100"/>
        <c:baseTimeUnit val="years"/>
      </c:dateAx>
      <c:valAx>
        <c:axId val="855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9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72.22</c:v>
                </c:pt>
                <c:pt idx="1">
                  <c:v>71.540000000000006</c:v>
                </c:pt>
                <c:pt idx="2">
                  <c:v>73.2</c:v>
                </c:pt>
                <c:pt idx="3">
                  <c:v>72.37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C-4E94-8D72-5E1303828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60896"/>
        <c:axId val="1629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C-4E94-8D72-5E1303828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60896"/>
        <c:axId val="162962816"/>
      </c:lineChart>
      <c:dateAx>
        <c:axId val="16296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962816"/>
        <c:crosses val="autoZero"/>
        <c:auto val="1"/>
        <c:lblOffset val="100"/>
        <c:baseTimeUnit val="years"/>
      </c:dateAx>
      <c:valAx>
        <c:axId val="1629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96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96.91</c:v>
                </c:pt>
                <c:pt idx="1">
                  <c:v>96.87</c:v>
                </c:pt>
                <c:pt idx="2">
                  <c:v>97.07</c:v>
                </c:pt>
                <c:pt idx="3">
                  <c:v>97.46</c:v>
                </c:pt>
                <c:pt idx="4">
                  <c:v>97.52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E-4664-BCCD-0DD1314F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02240"/>
        <c:axId val="16300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E-4664-BCCD-0DD1314F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02240"/>
        <c:axId val="163008512"/>
      </c:lineChart>
      <c:dateAx>
        <c:axId val="16300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008512"/>
        <c:crosses val="autoZero"/>
        <c:auto val="1"/>
        <c:lblOffset val="100"/>
        <c:baseTimeUnit val="years"/>
      </c:dateAx>
      <c:valAx>
        <c:axId val="16300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0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78.790000000000006</c:v>
                </c:pt>
                <c:pt idx="2">
                  <c:v>97.34</c:v>
                </c:pt>
                <c:pt idx="3">
                  <c:v>98.81</c:v>
                </c:pt>
                <c:pt idx="4">
                  <c:v>98.86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D-4230-84CF-CF311A1B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41088"/>
        <c:axId val="856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D-4230-84CF-CF311A1B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41088"/>
        <c:axId val="85643264"/>
      </c:lineChart>
      <c:dateAx>
        <c:axId val="856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43264"/>
        <c:crosses val="autoZero"/>
        <c:auto val="1"/>
        <c:lblOffset val="100"/>
        <c:baseTimeUnit val="years"/>
      </c:dateAx>
      <c:valAx>
        <c:axId val="856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60E-B076-0D7DD152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20096"/>
        <c:axId val="15403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C-460E-B076-0D7DD152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20096"/>
        <c:axId val="154034560"/>
      </c:lineChart>
      <c:dateAx>
        <c:axId val="15402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034560"/>
        <c:crosses val="autoZero"/>
        <c:auto val="1"/>
        <c:lblOffset val="100"/>
        <c:baseTimeUnit val="years"/>
      </c:dateAx>
      <c:valAx>
        <c:axId val="15403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02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AD3-8598-EA540620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49152"/>
        <c:axId val="15406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3-4AD3-8598-EA540620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49152"/>
        <c:axId val="154063616"/>
      </c:lineChart>
      <c:dateAx>
        <c:axId val="15404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063616"/>
        <c:crosses val="autoZero"/>
        <c:auto val="1"/>
        <c:lblOffset val="100"/>
        <c:baseTimeUnit val="years"/>
      </c:dateAx>
      <c:valAx>
        <c:axId val="15406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04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B-4B99-9549-57A13B17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15360"/>
        <c:axId val="15521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B-4B99-9549-57A13B17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15360"/>
        <c:axId val="155217280"/>
      </c:lineChart>
      <c:dateAx>
        <c:axId val="15521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217280"/>
        <c:crosses val="autoZero"/>
        <c:auto val="1"/>
        <c:lblOffset val="100"/>
        <c:baseTimeUnit val="years"/>
      </c:dateAx>
      <c:valAx>
        <c:axId val="15521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21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D-4528-90DB-17C77B62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94080"/>
        <c:axId val="1616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D-4528-90DB-17C77B62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94080"/>
        <c:axId val="161696000"/>
      </c:lineChart>
      <c:dateAx>
        <c:axId val="16169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696000"/>
        <c:crosses val="autoZero"/>
        <c:auto val="1"/>
        <c:lblOffset val="100"/>
        <c:baseTimeUnit val="years"/>
      </c:dateAx>
      <c:valAx>
        <c:axId val="1616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69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1477.48</c:v>
                </c:pt>
                <c:pt idx="1">
                  <c:v>1240.3399999999999</c:v>
                </c:pt>
                <c:pt idx="2">
                  <c:v>1162.97</c:v>
                </c:pt>
                <c:pt idx="3">
                  <c:v>1072.29</c:v>
                </c:pt>
                <c:pt idx="4">
                  <c:v>847.71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2-422B-A5A2-554223E8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7232"/>
        <c:axId val="1617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2-422B-A5A2-554223E8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27232"/>
        <c:axId val="161729152"/>
      </c:lineChart>
      <c:dateAx>
        <c:axId val="1617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29152"/>
        <c:crosses val="autoZero"/>
        <c:auto val="1"/>
        <c:lblOffset val="100"/>
        <c:baseTimeUnit val="years"/>
      </c:dateAx>
      <c:valAx>
        <c:axId val="1617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2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34.75</c:v>
                </c:pt>
                <c:pt idx="1">
                  <c:v>32.159999999999997</c:v>
                </c:pt>
                <c:pt idx="2">
                  <c:v>41.44</c:v>
                </c:pt>
                <c:pt idx="3">
                  <c:v>43.76</c:v>
                </c:pt>
                <c:pt idx="4">
                  <c:v>52.25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B-47EC-A1B6-556A29AD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72288"/>
        <c:axId val="16177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B-47EC-A1B6-556A29AD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72288"/>
        <c:axId val="161774208"/>
      </c:lineChart>
      <c:dateAx>
        <c:axId val="16177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74208"/>
        <c:crosses val="autoZero"/>
        <c:auto val="1"/>
        <c:lblOffset val="100"/>
        <c:baseTimeUnit val="years"/>
      </c:dateAx>
      <c:valAx>
        <c:axId val="16177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7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252.33</c:v>
                </c:pt>
                <c:pt idx="1">
                  <c:v>279.56</c:v>
                </c:pt>
                <c:pt idx="2">
                  <c:v>218.12</c:v>
                </c:pt>
                <c:pt idx="3">
                  <c:v>207.33</c:v>
                </c:pt>
                <c:pt idx="4">
                  <c:v>189.53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3-4F3E-B654-D22DB967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97248"/>
        <c:axId val="16179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3-4F3E-B654-D22DB967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7248"/>
        <c:axId val="161799168"/>
      </c:lineChart>
      <c:dateAx>
        <c:axId val="16179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99168"/>
        <c:crosses val="autoZero"/>
        <c:auto val="1"/>
        <c:lblOffset val="100"/>
        <c:baseTimeUnit val="years"/>
      </c:dateAx>
      <c:valAx>
        <c:axId val="16179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9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愛知県　幸田町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41180</v>
      </c>
      <c r="AM8" s="49"/>
      <c r="AN8" s="49"/>
      <c r="AO8" s="49"/>
      <c r="AP8" s="49"/>
      <c r="AQ8" s="49"/>
      <c r="AR8" s="49"/>
      <c r="AS8" s="49"/>
      <c r="AT8" s="44">
        <f>データ!T6</f>
        <v>56.72</v>
      </c>
      <c r="AU8" s="44"/>
      <c r="AV8" s="44"/>
      <c r="AW8" s="44"/>
      <c r="AX8" s="44"/>
      <c r="AY8" s="44"/>
      <c r="AZ8" s="44"/>
      <c r="BA8" s="44"/>
      <c r="BB8" s="44">
        <f>データ!U6</f>
        <v>726.02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25.3</v>
      </c>
      <c r="Q10" s="44"/>
      <c r="R10" s="44"/>
      <c r="S10" s="44"/>
      <c r="T10" s="44"/>
      <c r="U10" s="44"/>
      <c r="V10" s="44"/>
      <c r="W10" s="44">
        <f>データ!Q6</f>
        <v>95.96</v>
      </c>
      <c r="X10" s="44"/>
      <c r="Y10" s="44"/>
      <c r="Z10" s="44"/>
      <c r="AA10" s="44"/>
      <c r="AB10" s="44"/>
      <c r="AC10" s="44"/>
      <c r="AD10" s="49">
        <f>データ!R6</f>
        <v>1836</v>
      </c>
      <c r="AE10" s="49"/>
      <c r="AF10" s="49"/>
      <c r="AG10" s="49"/>
      <c r="AH10" s="49"/>
      <c r="AI10" s="49"/>
      <c r="AJ10" s="49"/>
      <c r="AK10" s="2"/>
      <c r="AL10" s="49">
        <f>データ!V6</f>
        <v>10449</v>
      </c>
      <c r="AM10" s="49"/>
      <c r="AN10" s="49"/>
      <c r="AO10" s="49"/>
      <c r="AP10" s="49"/>
      <c r="AQ10" s="49"/>
      <c r="AR10" s="49"/>
      <c r="AS10" s="49"/>
      <c r="AT10" s="44">
        <f>データ!W6</f>
        <v>3.7</v>
      </c>
      <c r="AU10" s="44"/>
      <c r="AV10" s="44"/>
      <c r="AW10" s="44"/>
      <c r="AX10" s="44"/>
      <c r="AY10" s="44"/>
      <c r="AZ10" s="44"/>
      <c r="BA10" s="44"/>
      <c r="BB10" s="44">
        <f>データ!X6</f>
        <v>2824.05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D1oOvuqLqb2JXVpBKIrui8Eip/YNUpDebfbzZhjihaSHvoPGRSL4OqSASxrC8BcRyG7JbHbowr+fDdzwxvsX8w==" saltValue="uPQEo+2aRIE2d/75M3i2+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BC1" workbookViewId="0">
      <selection activeCell="BG7" sqref="BG7"/>
    </sheetView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235016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愛知県　幸田町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25.3</v>
      </c>
      <c r="Q6" s="33">
        <f t="shared" si="3"/>
        <v>95.96</v>
      </c>
      <c r="R6" s="33">
        <f t="shared" si="3"/>
        <v>1836</v>
      </c>
      <c r="S6" s="33">
        <f t="shared" si="3"/>
        <v>41180</v>
      </c>
      <c r="T6" s="33">
        <f t="shared" si="3"/>
        <v>56.72</v>
      </c>
      <c r="U6" s="33">
        <f t="shared" si="3"/>
        <v>726.02</v>
      </c>
      <c r="V6" s="33">
        <f t="shared" si="3"/>
        <v>10449</v>
      </c>
      <c r="W6" s="33">
        <f t="shared" si="3"/>
        <v>3.7</v>
      </c>
      <c r="X6" s="33">
        <f t="shared" si="3"/>
        <v>2824.05</v>
      </c>
      <c r="Y6" s="34">
        <f>IF(Y7="",NA(),Y7)</f>
        <v>66.73</v>
      </c>
      <c r="Z6" s="34">
        <f t="shared" ref="Z6:AH6" si="4">IF(Z7="",NA(),Z7)</f>
        <v>78.790000000000006</v>
      </c>
      <c r="AA6" s="34">
        <f t="shared" si="4"/>
        <v>97.34</v>
      </c>
      <c r="AB6" s="34">
        <f t="shared" si="4"/>
        <v>98.81</v>
      </c>
      <c r="AC6" s="34">
        <f t="shared" si="4"/>
        <v>98.86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1477.48</v>
      </c>
      <c r="BG6" s="34">
        <f t="shared" ref="BG6:BO6" si="7">IF(BG7="",NA(),BG7)</f>
        <v>1240.3399999999999</v>
      </c>
      <c r="BH6" s="34">
        <f t="shared" si="7"/>
        <v>1162.97</v>
      </c>
      <c r="BI6" s="34">
        <f t="shared" si="7"/>
        <v>1072.29</v>
      </c>
      <c r="BJ6" s="34">
        <f t="shared" si="7"/>
        <v>847.71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34.75</v>
      </c>
      <c r="BR6" s="34">
        <f t="shared" ref="BR6:BZ6" si="8">IF(BR7="",NA(),BR7)</f>
        <v>32.159999999999997</v>
      </c>
      <c r="BS6" s="34">
        <f t="shared" si="8"/>
        <v>41.44</v>
      </c>
      <c r="BT6" s="34">
        <f t="shared" si="8"/>
        <v>43.76</v>
      </c>
      <c r="BU6" s="34">
        <f t="shared" si="8"/>
        <v>52.25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252.33</v>
      </c>
      <c r="CC6" s="34">
        <f t="shared" ref="CC6:CK6" si="9">IF(CC7="",NA(),CC7)</f>
        <v>279.56</v>
      </c>
      <c r="CD6" s="34">
        <f t="shared" si="9"/>
        <v>218.12</v>
      </c>
      <c r="CE6" s="34">
        <f t="shared" si="9"/>
        <v>207.33</v>
      </c>
      <c r="CF6" s="34">
        <f t="shared" si="9"/>
        <v>189.53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72.22</v>
      </c>
      <c r="CN6" s="34">
        <f t="shared" ref="CN6:CV6" si="10">IF(CN7="",NA(),CN7)</f>
        <v>71.540000000000006</v>
      </c>
      <c r="CO6" s="34">
        <f t="shared" si="10"/>
        <v>73.2</v>
      </c>
      <c r="CP6" s="34">
        <f t="shared" si="10"/>
        <v>72.37</v>
      </c>
      <c r="CQ6" s="34">
        <f t="shared" si="10"/>
        <v>73.2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96.91</v>
      </c>
      <c r="CY6" s="34">
        <f t="shared" ref="CY6:DG6" si="11">IF(CY7="",NA(),CY7)</f>
        <v>96.87</v>
      </c>
      <c r="CZ6" s="34">
        <f t="shared" si="11"/>
        <v>97.07</v>
      </c>
      <c r="DA6" s="34">
        <f t="shared" si="11"/>
        <v>97.46</v>
      </c>
      <c r="DB6" s="34">
        <f t="shared" si="11"/>
        <v>97.52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235016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25.3</v>
      </c>
      <c r="Q7" s="37">
        <v>95.96</v>
      </c>
      <c r="R7" s="37">
        <v>1836</v>
      </c>
      <c r="S7" s="37">
        <v>41180</v>
      </c>
      <c r="T7" s="37">
        <v>56.72</v>
      </c>
      <c r="U7" s="37">
        <v>726.02</v>
      </c>
      <c r="V7" s="37">
        <v>10449</v>
      </c>
      <c r="W7" s="37">
        <v>3.7</v>
      </c>
      <c r="X7" s="37">
        <v>2824.05</v>
      </c>
      <c r="Y7" s="37">
        <v>66.73</v>
      </c>
      <c r="Z7" s="37">
        <v>78.790000000000006</v>
      </c>
      <c r="AA7" s="37">
        <v>97.34</v>
      </c>
      <c r="AB7" s="37">
        <v>98.81</v>
      </c>
      <c r="AC7" s="37">
        <v>98.86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1477.48</v>
      </c>
      <c r="BG7" s="37">
        <v>1240.3399999999999</v>
      </c>
      <c r="BH7" s="37">
        <v>1162.97</v>
      </c>
      <c r="BI7" s="37">
        <v>1072.29</v>
      </c>
      <c r="BJ7" s="37">
        <v>847.71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34.75</v>
      </c>
      <c r="BR7" s="37">
        <v>32.159999999999997</v>
      </c>
      <c r="BS7" s="37">
        <v>41.44</v>
      </c>
      <c r="BT7" s="37">
        <v>43.76</v>
      </c>
      <c r="BU7" s="37">
        <v>52.25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252.33</v>
      </c>
      <c r="CC7" s="37">
        <v>279.56</v>
      </c>
      <c r="CD7" s="37">
        <v>218.12</v>
      </c>
      <c r="CE7" s="37">
        <v>207.33</v>
      </c>
      <c r="CF7" s="37">
        <v>189.53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72.22</v>
      </c>
      <c r="CN7" s="37">
        <v>71.540000000000006</v>
      </c>
      <c r="CO7" s="37">
        <v>73.2</v>
      </c>
      <c r="CP7" s="37">
        <v>72.37</v>
      </c>
      <c r="CQ7" s="37">
        <v>73.2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96.91</v>
      </c>
      <c r="CY7" s="37">
        <v>96.87</v>
      </c>
      <c r="CZ7" s="37">
        <v>97.07</v>
      </c>
      <c r="DA7" s="37">
        <v>97.46</v>
      </c>
      <c r="DB7" s="37">
        <v>97.52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稲吉 仁</cp:lastModifiedBy>
  <cp:lastPrinted>2019-02-06T04:14:21Z</cp:lastPrinted>
  <dcterms:created xsi:type="dcterms:W3CDTF">2018-12-03T09:26:11Z</dcterms:created>
  <dcterms:modified xsi:type="dcterms:W3CDTF">2019-02-06T04:15:54Z</dcterms:modified>
  <cp:category/>
</cp:coreProperties>
</file>