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111414700\Desktop\03 公営企業\055_310115 公営企業に係る経営比較分析表（平成29年度決算）の分析等について（照会）\03 確認①\04 事務所→市町村課\簡水\"/>
    </mc:Choice>
  </mc:AlternateContent>
  <workbookProtection workbookAlgorithmName="SHA-512" workbookHashValue="PImL0+8Xkzr60/TwnQl2bY/pm1Enc9aHRBrpWSevIkVVAZJqzOWfpGmaxqV8yavZ/5jfMp+u4y93mJTgzKrpeQ==" workbookSaltValue="qRJgrww/Rhs/cX4ztdY80Q==" workbookSpinCount="100000" lockStructure="1"/>
  <bookViews>
    <workbookView xWindow="-120" yWindow="-120" windowWidth="20730" windowHeight="11160"/>
  </bookViews>
  <sheets>
    <sheet name="法非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H85" i="4"/>
  <c r="E85" i="4"/>
  <c r="BB10" i="4"/>
  <c r="AT10" i="4"/>
  <c r="AL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<sst xmlns="http://schemas.openxmlformats.org/spreadsheetml/2006/main" count="237" uniqueCount="123">
  <si>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</si>
  <si>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</si>
  <si>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</si>
  <si>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</si>
  <si>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</si>
  <si>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</si>
  <si>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</si>
  <si>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</si>
  <si>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</si>
  <si>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</si>
  <si>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</si>
  <si>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</si>
  <si>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</si>
  <si>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</si>
  <si>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</si>
  <si>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</si>
  <si>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</si>
  <si>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</si>
  <si>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</si>
  <si>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</si>
  <si>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</si>
  <si>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</si>
  <si>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</si>
  <si>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</si>
  <si>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</si>
  <si>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</si>
  <si>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</si>
  <si>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</si>
  <si>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</si>
  <si>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</si>
  <si>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</si>
  <si>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</si>
  <si>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</si>
  <si>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</si>
  <si>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</si>
  <si>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</si>
  <si>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</si>
  <si>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</si>
  <si>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</si>
  <si>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</si>
  <si>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</si>
  <si>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</si>
  <si>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</si>
  <si>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</si>
  <si>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</si>
  <si>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</si>
  <si>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</si>
  <si>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</si>
  <si>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</si>
  <si>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</si>
  <si>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</si>
  <si>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</si>
  <si>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</si>
  <si>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</si>
  <si>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</si>
  <si>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</si>
  <si>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</si>
  <si>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</si>
  <si>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</si>
  <si>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</si>
  <si>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</si>
  <si>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</si>
  <si>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</si>
  <si>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</si>
  <si>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</si>
  <si>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</si>
  <si>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</si>
  <si>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</si>
  <si>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</si>
  <si>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</si>
  <si>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</si>
  <si>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</si>
  <si>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</si>
  <si>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</si>
  <si>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</si>
  <si>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</si>
  <si>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</si>
  <si>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</si>
  <si>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</si>
  <si>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</si>
  <si>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</si>
  <si>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</si>
  <si>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</si>
  <si>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</si>
  <si>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</si>
  <si>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</si>
  <si>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</si>
  <si>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</si>
  <si>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</si>
  <si>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</si>
  <si>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</si>
  <si>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</si>
  <si>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</si>
  <si>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</si>
  <si>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</si>
  <si>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</si>
  <si>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</si>
  <si>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</si>
  <si>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</si>
  <si>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</si>
  <si>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</si>
  <si>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</si>
  <si>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</si>
  <si>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</si>
  <si>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</si>
  <si>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</si>
  <si>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</si>
  <si>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東栄町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</si>
  <si>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</si>
  <si>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</si>
  <si>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</si>
  <si>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</si>
  <si>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</si>
  <si>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</si>
  <si>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</si>
  <si>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</si>
  <si>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</si>
  <si>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</si>
  <si>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</si>
  <si>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</si>
  <si>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２８年度まで統合事業により、老朽管の布設替えを行ってきたが、事業が終了したため、２９年度は管路の更新を行っていない。
しかし、管路での漏水が今だ発生している状況のため、今後の更新の計画を立て対応を図る予定である。</t>
    <rPh sb="2" eb="4">
      <t>ネンド</t>
    </rPh>
    <rPh sb="6" eb="8">
      <t>トウゴウ</t>
    </rPh>
    <rPh sb="8" eb="10">
      <t>ジギョウ</t>
    </rPh>
    <rPh sb="14" eb="16">
      <t>ロウキュウ</t>
    </rPh>
    <rPh sb="16" eb="17">
      <t>カン</t>
    </rPh>
    <rPh sb="18" eb="20">
      <t>フセツ</t>
    </rPh>
    <rPh sb="20" eb="21">
      <t>ガ</t>
    </rPh>
    <rPh sb="23" eb="24">
      <t>オコナ</t>
    </rPh>
    <rPh sb="30" eb="32">
      <t>ジギョウ</t>
    </rPh>
    <rPh sb="33" eb="35">
      <t>シュウリョウ</t>
    </rPh>
    <rPh sb="42" eb="44">
      <t>ネンド</t>
    </rPh>
    <rPh sb="45" eb="47">
      <t>カンロ</t>
    </rPh>
    <rPh sb="48" eb="50">
      <t>コウシン</t>
    </rPh>
    <rPh sb="51" eb="52">
      <t>オコナ</t>
    </rPh>
    <rPh sb="63" eb="65">
      <t>カンロ</t>
    </rPh>
    <rPh sb="67" eb="69">
      <t>ロウスイ</t>
    </rPh>
    <rPh sb="70" eb="71">
      <t>イマ</t>
    </rPh>
    <rPh sb="72" eb="74">
      <t>ハッセイ</t>
    </rPh>
    <rPh sb="78" eb="80">
      <t>ジョウキョウ</t>
    </rPh>
    <rPh sb="84" eb="86">
      <t>コンゴ</t>
    </rPh>
    <rPh sb="87" eb="89">
      <t>コウシン</t>
    </rPh>
    <rPh sb="90" eb="92">
      <t>ケイカク</t>
    </rPh>
    <rPh sb="93" eb="94">
      <t>タ</t>
    </rPh>
    <rPh sb="95" eb="97">
      <t>タイオウ</t>
    </rPh>
    <rPh sb="98" eb="99">
      <t>ハカ</t>
    </rPh>
    <rPh sb="100" eb="102">
      <t>ヨテイ</t>
    </rPh>
    <phoneticPr fontId="4"/>
  </si>
  <si>
    <t>①統合事業により１飲料水供給施設、３簡易給水施設を統合した、それに伴い維持管理費が増えたものの料金収入が増えているため、前年度より収支率は良くなっている。
④浄水場建設工事に伴い借入を行ったため前年度より増えている。
⑦統合による取り入れた施設の給水人口が少なく施設利用率は減少した。
⑧施設利用率は下がったものの今だ漏水がある管路があり、有収率に変動はあまり見られていない状況。
⑤⑥漏水の問題がいまだ改善されておらず、修繕で対応している状態である。今後、漏水対策として管路更新を計画していく予定である。</t>
    <rPh sb="1" eb="3">
      <t>トウゴウ</t>
    </rPh>
    <rPh sb="3" eb="5">
      <t>ジギョウ</t>
    </rPh>
    <rPh sb="9" eb="12">
      <t>インリョウスイ</t>
    </rPh>
    <rPh sb="12" eb="14">
      <t>キョウキュウ</t>
    </rPh>
    <rPh sb="14" eb="16">
      <t>シセツ</t>
    </rPh>
    <rPh sb="18" eb="20">
      <t>カンイ</t>
    </rPh>
    <rPh sb="20" eb="22">
      <t>キュウスイ</t>
    </rPh>
    <rPh sb="22" eb="24">
      <t>シセツ</t>
    </rPh>
    <rPh sb="25" eb="27">
      <t>トウゴウ</t>
    </rPh>
    <rPh sb="33" eb="34">
      <t>トモナ</t>
    </rPh>
    <rPh sb="35" eb="37">
      <t>イジ</t>
    </rPh>
    <rPh sb="37" eb="39">
      <t>カンリ</t>
    </rPh>
    <rPh sb="39" eb="40">
      <t>ヒ</t>
    </rPh>
    <rPh sb="41" eb="42">
      <t>フ</t>
    </rPh>
    <rPh sb="47" eb="49">
      <t>リョウキン</t>
    </rPh>
    <rPh sb="49" eb="51">
      <t>シュウニュウ</t>
    </rPh>
    <rPh sb="52" eb="53">
      <t>フ</t>
    </rPh>
    <rPh sb="60" eb="63">
      <t>ゼンネンド</t>
    </rPh>
    <rPh sb="65" eb="67">
      <t>シュウシ</t>
    </rPh>
    <rPh sb="67" eb="68">
      <t>リツ</t>
    </rPh>
    <rPh sb="69" eb="70">
      <t>ヨ</t>
    </rPh>
    <rPh sb="79" eb="82">
      <t>ジョウスイジョウ</t>
    </rPh>
    <rPh sb="82" eb="84">
      <t>ケンセツ</t>
    </rPh>
    <rPh sb="84" eb="86">
      <t>コウジ</t>
    </rPh>
    <rPh sb="87" eb="88">
      <t>トモナ</t>
    </rPh>
    <rPh sb="89" eb="91">
      <t>カリイレ</t>
    </rPh>
    <rPh sb="92" eb="93">
      <t>オコナ</t>
    </rPh>
    <rPh sb="97" eb="100">
      <t>ゼンネンド</t>
    </rPh>
    <rPh sb="102" eb="103">
      <t>フ</t>
    </rPh>
    <rPh sb="110" eb="112">
      <t>トウゴウ</t>
    </rPh>
    <rPh sb="115" eb="116">
      <t>ト</t>
    </rPh>
    <rPh sb="117" eb="118">
      <t>イ</t>
    </rPh>
    <rPh sb="120" eb="122">
      <t>シセツ</t>
    </rPh>
    <rPh sb="123" eb="125">
      <t>キュウスイ</t>
    </rPh>
    <rPh sb="125" eb="127">
      <t>ジンコウ</t>
    </rPh>
    <rPh sb="128" eb="129">
      <t>スク</t>
    </rPh>
    <rPh sb="131" eb="133">
      <t>シセツ</t>
    </rPh>
    <rPh sb="133" eb="136">
      <t>リヨウリツ</t>
    </rPh>
    <rPh sb="137" eb="139">
      <t>ゲンショウ</t>
    </rPh>
    <rPh sb="144" eb="146">
      <t>シセツ</t>
    </rPh>
    <rPh sb="146" eb="149">
      <t>リヨウリツ</t>
    </rPh>
    <rPh sb="150" eb="151">
      <t>サ</t>
    </rPh>
    <rPh sb="157" eb="158">
      <t>イマ</t>
    </rPh>
    <rPh sb="159" eb="161">
      <t>ロウスイ</t>
    </rPh>
    <rPh sb="164" eb="166">
      <t>カンロ</t>
    </rPh>
    <rPh sb="170" eb="173">
      <t>ユウシュウリツ</t>
    </rPh>
    <rPh sb="174" eb="176">
      <t>ヘンドウ</t>
    </rPh>
    <rPh sb="180" eb="181">
      <t>ミ</t>
    </rPh>
    <rPh sb="187" eb="189">
      <t>ジョウキョウ</t>
    </rPh>
    <rPh sb="193" eb="195">
      <t>ロウスイ</t>
    </rPh>
    <rPh sb="196" eb="198">
      <t>モンダイ</t>
    </rPh>
    <rPh sb="202" eb="204">
      <t>カイゼン</t>
    </rPh>
    <rPh sb="211" eb="213">
      <t>シュウゼン</t>
    </rPh>
    <rPh sb="214" eb="216">
      <t>タイオウ</t>
    </rPh>
    <rPh sb="220" eb="222">
      <t>ジョウタイ</t>
    </rPh>
    <rPh sb="226" eb="228">
      <t>コンゴ</t>
    </rPh>
    <rPh sb="229" eb="231">
      <t>ロウスイ</t>
    </rPh>
    <rPh sb="231" eb="233">
      <t>タイサク</t>
    </rPh>
    <rPh sb="236" eb="238">
      <t>カンロ</t>
    </rPh>
    <rPh sb="238" eb="240">
      <t>コウシン</t>
    </rPh>
    <rPh sb="241" eb="243">
      <t>ケイカク</t>
    </rPh>
    <rPh sb="247" eb="249">
      <t>ヨテイ</t>
    </rPh>
    <phoneticPr fontId="4"/>
  </si>
  <si>
    <t>平成２８年度末に統合事業が終了し、１飲料水供給施設、３簡易給水施設の経営統合を行った。
結果、料金収入、維持管理費が増加した。
統合事業が終わったものの、給水収益の低さと漏水による有収率の低さが今後も課題として考えられる。
効率のよい管路更新を再度計画していくためにも、管路の台帳を整備し、企業会計への検討なども含めた経営戦略を３２年度までに策定していく。</t>
    <rPh sb="0" eb="2">
      <t>ヘイセイ</t>
    </rPh>
    <rPh sb="4" eb="6">
      <t>ネンド</t>
    </rPh>
    <rPh sb="6" eb="7">
      <t>マツ</t>
    </rPh>
    <rPh sb="8" eb="10">
      <t>トウゴウ</t>
    </rPh>
    <rPh sb="10" eb="12">
      <t>ジギョウ</t>
    </rPh>
    <rPh sb="13" eb="15">
      <t>シュウリョウ</t>
    </rPh>
    <rPh sb="18" eb="21">
      <t>インリョウスイ</t>
    </rPh>
    <rPh sb="21" eb="23">
      <t>キョウキュウ</t>
    </rPh>
    <rPh sb="23" eb="25">
      <t>シセツ</t>
    </rPh>
    <rPh sb="27" eb="29">
      <t>カンイ</t>
    </rPh>
    <rPh sb="29" eb="31">
      <t>キュウスイ</t>
    </rPh>
    <rPh sb="31" eb="33">
      <t>シセツ</t>
    </rPh>
    <rPh sb="34" eb="36">
      <t>ケイエイ</t>
    </rPh>
    <rPh sb="36" eb="38">
      <t>トウゴウ</t>
    </rPh>
    <rPh sb="39" eb="40">
      <t>オコナ</t>
    </rPh>
    <rPh sb="44" eb="46">
      <t>ケッカ</t>
    </rPh>
    <rPh sb="47" eb="49">
      <t>リョウキン</t>
    </rPh>
    <rPh sb="49" eb="51">
      <t>シュウニュウ</t>
    </rPh>
    <rPh sb="52" eb="54">
      <t>イジ</t>
    </rPh>
    <rPh sb="54" eb="56">
      <t>カンリ</t>
    </rPh>
    <rPh sb="56" eb="57">
      <t>ヒ</t>
    </rPh>
    <rPh sb="58" eb="60">
      <t>ゾウカ</t>
    </rPh>
    <rPh sb="64" eb="66">
      <t>トウゴウ</t>
    </rPh>
    <rPh sb="66" eb="68">
      <t>ジギョウ</t>
    </rPh>
    <rPh sb="69" eb="70">
      <t>オ</t>
    </rPh>
    <rPh sb="77" eb="79">
      <t>キュウスイ</t>
    </rPh>
    <rPh sb="79" eb="81">
      <t>シュウエキ</t>
    </rPh>
    <rPh sb="82" eb="83">
      <t>ヒク</t>
    </rPh>
    <rPh sb="85" eb="87">
      <t>ロウスイ</t>
    </rPh>
    <rPh sb="90" eb="93">
      <t>ユウシュウリツ</t>
    </rPh>
    <rPh sb="94" eb="95">
      <t>ヒク</t>
    </rPh>
    <rPh sb="97" eb="99">
      <t>コンゴ</t>
    </rPh>
    <rPh sb="100" eb="102">
      <t>カダイ</t>
    </rPh>
    <rPh sb="105" eb="106">
      <t>カンガ</t>
    </rPh>
    <rPh sb="112" eb="114">
      <t>コウリツ</t>
    </rPh>
    <rPh sb="117" eb="119">
      <t>カンロ</t>
    </rPh>
    <rPh sb="119" eb="121">
      <t>コウシン</t>
    </rPh>
    <rPh sb="122" eb="124">
      <t>サイド</t>
    </rPh>
    <rPh sb="124" eb="126">
      <t>ケイカク</t>
    </rPh>
    <rPh sb="135" eb="137">
      <t>カンロ</t>
    </rPh>
    <rPh sb="138" eb="140">
      <t>ダイチョウ</t>
    </rPh>
    <rPh sb="141" eb="143">
      <t>セイビ</t>
    </rPh>
    <rPh sb="145" eb="147">
      <t>キギョウ</t>
    </rPh>
    <rPh sb="147" eb="149">
      <t>カイケイ</t>
    </rPh>
    <rPh sb="151" eb="153">
      <t>ケントウ</t>
    </rPh>
    <rPh sb="156" eb="157">
      <t>フク</t>
    </rPh>
    <rPh sb="159" eb="161">
      <t>ケイエイ</t>
    </rPh>
    <rPh sb="161" eb="163">
      <t>センリャク</t>
    </rPh>
    <rPh sb="166" eb="168">
      <t>ネンド</t>
    </rPh>
    <rPh sb="171" eb="173">
      <t>サクテイ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</si>
</sst>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2.96</c:v>
                </c:pt>
                <c:pt idx="1">
                  <c:v>1.59</c:v>
                </c:pt>
                <c:pt idx="2">
                  <c:v>1.24</c:v>
                </c:pt>
                <c:pt idx="3">
                  <c:v>1.52</c:v>
                </c:pt>
                <c:pt idx="4" formatCode="#,##0.00;&quot;△&quot;#,##0.00">
                  <c:v>0</c:v>
                </c:pt>
              </c:numCache>
            </c:numRef>
          </c:val>
          <c:extLst>
            <c:ext xmlns:c16="http://schemas.microsoft.com/office/drawing/2014/chart" uri="{C3380CC4-5D6E-409C-BE32-E72D297353CC}">
              <c16:uniqueId val="{00000000-58A0-41A1-B71C-86AC6F54C467}"/>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0.69</c:v>
                </c:pt>
                <c:pt idx="2">
                  <c:v>0.65</c:v>
                </c:pt>
                <c:pt idx="3">
                  <c:v>0.53</c:v>
                </c:pt>
                <c:pt idx="4">
                  <c:v>0.72</c:v>
                </c:pt>
              </c:numCache>
            </c:numRef>
          </c:val>
          <c:smooth val="0"/>
          <c:extLst>
            <c:ext xmlns:c16="http://schemas.microsoft.com/office/drawing/2014/chart" uri="{C3380CC4-5D6E-409C-BE32-E72D297353CC}">
              <c16:uniqueId val="{00000001-58A0-41A1-B71C-86AC6F54C467}"/>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80.72</c:v>
                </c:pt>
                <c:pt idx="1">
                  <c:v>78.72</c:v>
                </c:pt>
                <c:pt idx="2">
                  <c:v>79.05</c:v>
                </c:pt>
                <c:pt idx="3">
                  <c:v>79.680000000000007</c:v>
                </c:pt>
                <c:pt idx="4">
                  <c:v>72.459999999999994</c:v>
                </c:pt>
              </c:numCache>
            </c:numRef>
          </c:val>
          <c:extLst>
            <c:ext xmlns:c16="http://schemas.microsoft.com/office/drawing/2014/chart" uri="{C3380CC4-5D6E-409C-BE32-E72D297353CC}">
              <c16:uniqueId val="{00000000-8979-4527-8028-5A52A8B48134}"/>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57.55</c:v>
                </c:pt>
                <c:pt idx="1">
                  <c:v>57.43</c:v>
                </c:pt>
                <c:pt idx="2">
                  <c:v>57.29</c:v>
                </c:pt>
                <c:pt idx="3">
                  <c:v>55.9</c:v>
                </c:pt>
                <c:pt idx="4">
                  <c:v>57.3</c:v>
                </c:pt>
              </c:numCache>
            </c:numRef>
          </c:val>
          <c:smooth val="0"/>
          <c:extLst>
            <c:ext xmlns:c16="http://schemas.microsoft.com/office/drawing/2014/chart" uri="{C3380CC4-5D6E-409C-BE32-E72D297353CC}">
              <c16:uniqueId val="{00000001-8979-4527-8028-5A52A8B48134}"/>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55.54</c:v>
                </c:pt>
                <c:pt idx="1">
                  <c:v>55.96</c:v>
                </c:pt>
                <c:pt idx="2">
                  <c:v>55.02</c:v>
                </c:pt>
                <c:pt idx="3">
                  <c:v>54.33</c:v>
                </c:pt>
                <c:pt idx="4">
                  <c:v>54.24</c:v>
                </c:pt>
              </c:numCache>
            </c:numRef>
          </c:val>
          <c:extLst>
            <c:ext xmlns:c16="http://schemas.microsoft.com/office/drawing/2014/chart" uri="{C3380CC4-5D6E-409C-BE32-E72D297353CC}">
              <c16:uniqueId val="{00000000-0FC4-4375-B528-6EAE734454DB}"/>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74.14</c:v>
                </c:pt>
                <c:pt idx="1">
                  <c:v>73.83</c:v>
                </c:pt>
                <c:pt idx="2">
                  <c:v>73.69</c:v>
                </c:pt>
                <c:pt idx="3">
                  <c:v>73.28</c:v>
                </c:pt>
                <c:pt idx="4">
                  <c:v>72.42</c:v>
                </c:pt>
              </c:numCache>
            </c:numRef>
          </c:val>
          <c:smooth val="0"/>
          <c:extLst>
            <c:ext xmlns:c16="http://schemas.microsoft.com/office/drawing/2014/chart" uri="{C3380CC4-5D6E-409C-BE32-E72D297353CC}">
              <c16:uniqueId val="{00000001-0FC4-4375-B528-6EAE734454DB}"/>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84.66</c:v>
                </c:pt>
                <c:pt idx="1">
                  <c:v>80.98</c:v>
                </c:pt>
                <c:pt idx="2">
                  <c:v>83.16</c:v>
                </c:pt>
                <c:pt idx="3">
                  <c:v>89.32</c:v>
                </c:pt>
                <c:pt idx="4">
                  <c:v>94.85</c:v>
                </c:pt>
              </c:numCache>
            </c:numRef>
          </c:val>
          <c:extLst>
            <c:ext xmlns:c16="http://schemas.microsoft.com/office/drawing/2014/chart" uri="{C3380CC4-5D6E-409C-BE32-E72D297353CC}">
              <c16:uniqueId val="{00000000-416D-4E3F-9C70-7272C9A128B0}"/>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76.09</c:v>
                </c:pt>
                <c:pt idx="1">
                  <c:v>75.87</c:v>
                </c:pt>
                <c:pt idx="2">
                  <c:v>76.27</c:v>
                </c:pt>
                <c:pt idx="3">
                  <c:v>77.56</c:v>
                </c:pt>
                <c:pt idx="4">
                  <c:v>78.510000000000005</c:v>
                </c:pt>
              </c:numCache>
            </c:numRef>
          </c:val>
          <c:smooth val="0"/>
          <c:extLst>
            <c:ext xmlns:c16="http://schemas.microsoft.com/office/drawing/2014/chart" uri="{C3380CC4-5D6E-409C-BE32-E72D297353CC}">
              <c16:uniqueId val="{00000001-416D-4E3F-9C70-7272C9A128B0}"/>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0B7-4EDD-BA8C-B81A729644C6}"/>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0B7-4EDD-BA8C-B81A729644C6}"/>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6D8-4E62-821A-013FD18543C4}"/>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D8-4E62-821A-013FD18543C4}"/>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3D4-4D3A-8A02-346C272DD35E}"/>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3D4-4D3A-8A02-346C272DD35E}"/>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E01-4664-A215-165DA1A750BB}"/>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E01-4664-A215-165DA1A750BB}"/>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1095.42</c:v>
                </c:pt>
                <c:pt idx="1">
                  <c:v>1087.45</c:v>
                </c:pt>
                <c:pt idx="2">
                  <c:v>1171.8499999999999</c:v>
                </c:pt>
                <c:pt idx="3">
                  <c:v>1381.29</c:v>
                </c:pt>
                <c:pt idx="4">
                  <c:v>1389.84</c:v>
                </c:pt>
              </c:numCache>
            </c:numRef>
          </c:val>
          <c:extLst>
            <c:ext xmlns:c16="http://schemas.microsoft.com/office/drawing/2014/chart" uri="{C3380CC4-5D6E-409C-BE32-E72D297353CC}">
              <c16:uniqueId val="{00000000-9ED4-42B7-B106-64A5653224DA}"/>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1113.76</c:v>
                </c:pt>
                <c:pt idx="1">
                  <c:v>1125.69</c:v>
                </c:pt>
                <c:pt idx="2">
                  <c:v>1134.67</c:v>
                </c:pt>
                <c:pt idx="3">
                  <c:v>1144.79</c:v>
                </c:pt>
                <c:pt idx="4">
                  <c:v>1061.58</c:v>
                </c:pt>
              </c:numCache>
            </c:numRef>
          </c:val>
          <c:smooth val="0"/>
          <c:extLst>
            <c:ext xmlns:c16="http://schemas.microsoft.com/office/drawing/2014/chart" uri="{C3380CC4-5D6E-409C-BE32-E72D297353CC}">
              <c16:uniqueId val="{00000001-9ED4-42B7-B106-64A5653224DA}"/>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65.97</c:v>
                </c:pt>
                <c:pt idx="1">
                  <c:v>64.92</c:v>
                </c:pt>
                <c:pt idx="2">
                  <c:v>63.18</c:v>
                </c:pt>
                <c:pt idx="3">
                  <c:v>68.61</c:v>
                </c:pt>
                <c:pt idx="4">
                  <c:v>68.05</c:v>
                </c:pt>
              </c:numCache>
            </c:numRef>
          </c:val>
          <c:extLst>
            <c:ext xmlns:c16="http://schemas.microsoft.com/office/drawing/2014/chart" uri="{C3380CC4-5D6E-409C-BE32-E72D297353CC}">
              <c16:uniqueId val="{00000000-889A-4EE3-BD0E-7631D18D396D}"/>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34.25</c:v>
                </c:pt>
                <c:pt idx="1">
                  <c:v>46.48</c:v>
                </c:pt>
                <c:pt idx="2">
                  <c:v>40.6</c:v>
                </c:pt>
                <c:pt idx="3">
                  <c:v>56.04</c:v>
                </c:pt>
                <c:pt idx="4">
                  <c:v>58.52</c:v>
                </c:pt>
              </c:numCache>
            </c:numRef>
          </c:val>
          <c:smooth val="0"/>
          <c:extLst>
            <c:ext xmlns:c16="http://schemas.microsoft.com/office/drawing/2014/chart" uri="{C3380CC4-5D6E-409C-BE32-E72D297353CC}">
              <c16:uniqueId val="{00000001-889A-4EE3-BD0E-7631D18D396D}"/>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239.46</c:v>
                </c:pt>
                <c:pt idx="1">
                  <c:v>254.03</c:v>
                </c:pt>
                <c:pt idx="2">
                  <c:v>259.52</c:v>
                </c:pt>
                <c:pt idx="3">
                  <c:v>239.76</c:v>
                </c:pt>
                <c:pt idx="4">
                  <c:v>242.35</c:v>
                </c:pt>
              </c:numCache>
            </c:numRef>
          </c:val>
          <c:extLst>
            <c:ext xmlns:c16="http://schemas.microsoft.com/office/drawing/2014/chart" uri="{C3380CC4-5D6E-409C-BE32-E72D297353CC}">
              <c16:uniqueId val="{00000000-7A66-4F3E-8A82-AF41D3847B7F}"/>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501.18</c:v>
                </c:pt>
                <c:pt idx="1">
                  <c:v>376.61</c:v>
                </c:pt>
                <c:pt idx="2">
                  <c:v>440.03</c:v>
                </c:pt>
                <c:pt idx="3">
                  <c:v>304.35000000000002</c:v>
                </c:pt>
                <c:pt idx="4">
                  <c:v>296.3</c:v>
                </c:pt>
              </c:numCache>
            </c:numRef>
          </c:val>
          <c:smooth val="0"/>
          <c:extLst>
            <c:ext xmlns:c16="http://schemas.microsoft.com/office/drawing/2014/chart" uri="{C3380CC4-5D6E-409C-BE32-E72D297353CC}">
              <c16:uniqueId val="{00000001-7A66-4F3E-8A82-AF41D3847B7F}"/>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愛知県　東栄町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D3</v>
      </c>
      <c r="X8" s="72"/>
      <c r="Y8" s="72"/>
      <c r="Z8" s="72"/>
      <c r="AA8" s="72"/>
      <c r="AB8" s="72"/>
      <c r="AC8" s="72"/>
      <c r="AD8" s="72" t="str">
        <f>データ!$M$6</f>
        <v>非設置</v>
      </c>
      <c r="AE8" s="72"/>
      <c r="AF8" s="72"/>
      <c r="AG8" s="72"/>
      <c r="AH8" s="72"/>
      <c r="AI8" s="72"/>
      <c r="AJ8" s="72"/>
      <c r="AK8" s="2"/>
      <c r="AL8" s="66">
        <f>データ!$R$6</f>
        <v>3292</v>
      </c>
      <c r="AM8" s="66"/>
      <c r="AN8" s="66"/>
      <c r="AO8" s="66"/>
      <c r="AP8" s="66"/>
      <c r="AQ8" s="66"/>
      <c r="AR8" s="66"/>
      <c r="AS8" s="66"/>
      <c r="AT8" s="65">
        <f>データ!$S$6</f>
        <v>123.38</v>
      </c>
      <c r="AU8" s="65"/>
      <c r="AV8" s="65"/>
      <c r="AW8" s="65"/>
      <c r="AX8" s="65"/>
      <c r="AY8" s="65"/>
      <c r="AZ8" s="65"/>
      <c r="BA8" s="65"/>
      <c r="BB8" s="65">
        <f>データ!$T$6</f>
        <v>26.68</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99.63</v>
      </c>
      <c r="Q10" s="65"/>
      <c r="R10" s="65"/>
      <c r="S10" s="65"/>
      <c r="T10" s="65"/>
      <c r="U10" s="65"/>
      <c r="V10" s="65"/>
      <c r="W10" s="66">
        <f>データ!$Q$6</f>
        <v>2795</v>
      </c>
      <c r="X10" s="66"/>
      <c r="Y10" s="66"/>
      <c r="Z10" s="66"/>
      <c r="AA10" s="66"/>
      <c r="AB10" s="66"/>
      <c r="AC10" s="66"/>
      <c r="AD10" s="2"/>
      <c r="AE10" s="2"/>
      <c r="AF10" s="2"/>
      <c r="AG10" s="2"/>
      <c r="AH10" s="2"/>
      <c r="AI10" s="2"/>
      <c r="AJ10" s="2"/>
      <c r="AK10" s="2"/>
      <c r="AL10" s="66">
        <f>データ!$U$6</f>
        <v>3249</v>
      </c>
      <c r="AM10" s="66"/>
      <c r="AN10" s="66"/>
      <c r="AO10" s="66"/>
      <c r="AP10" s="66"/>
      <c r="AQ10" s="66"/>
      <c r="AR10" s="66"/>
      <c r="AS10" s="66"/>
      <c r="AT10" s="65">
        <f>データ!$V$6</f>
        <v>19</v>
      </c>
      <c r="AU10" s="65"/>
      <c r="AV10" s="65"/>
      <c r="AW10" s="65"/>
      <c r="AX10" s="65"/>
      <c r="AY10" s="65"/>
      <c r="AZ10" s="65"/>
      <c r="BA10" s="65"/>
      <c r="BB10" s="65">
        <f>データ!$W$6</f>
        <v>171</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23</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24</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25</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121</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26</v>
      </c>
      <c r="D34" s="54"/>
      <c r="E34" s="54"/>
      <c r="F34" s="54"/>
      <c r="G34" s="54"/>
      <c r="H34" s="54"/>
      <c r="I34" s="54"/>
      <c r="J34" s="54"/>
      <c r="K34" s="54"/>
      <c r="L34" s="54"/>
      <c r="M34" s="54"/>
      <c r="N34" s="54"/>
      <c r="O34" s="54"/>
      <c r="P34" s="54"/>
      <c r="Q34" s="19"/>
      <c r="R34" s="54" t="s">
        <v>27</v>
      </c>
      <c r="S34" s="54"/>
      <c r="T34" s="54"/>
      <c r="U34" s="54"/>
      <c r="V34" s="54"/>
      <c r="W34" s="54"/>
      <c r="X34" s="54"/>
      <c r="Y34" s="54"/>
      <c r="Z34" s="54"/>
      <c r="AA34" s="54"/>
      <c r="AB34" s="54"/>
      <c r="AC34" s="54"/>
      <c r="AD34" s="54"/>
      <c r="AE34" s="54"/>
      <c r="AF34" s="19"/>
      <c r="AG34" s="54" t="s">
        <v>28</v>
      </c>
      <c r="AH34" s="54"/>
      <c r="AI34" s="54"/>
      <c r="AJ34" s="54"/>
      <c r="AK34" s="54"/>
      <c r="AL34" s="54"/>
      <c r="AM34" s="54"/>
      <c r="AN34" s="54"/>
      <c r="AO34" s="54"/>
      <c r="AP34" s="54"/>
      <c r="AQ34" s="54"/>
      <c r="AR34" s="54"/>
      <c r="AS34" s="54"/>
      <c r="AT34" s="54"/>
      <c r="AU34" s="19"/>
      <c r="AV34" s="54" t="s">
        <v>29</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30</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120</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31</v>
      </c>
      <c r="D56" s="54"/>
      <c r="E56" s="54"/>
      <c r="F56" s="54"/>
      <c r="G56" s="54"/>
      <c r="H56" s="54"/>
      <c r="I56" s="54"/>
      <c r="J56" s="54"/>
      <c r="K56" s="54"/>
      <c r="L56" s="54"/>
      <c r="M56" s="54"/>
      <c r="N56" s="54"/>
      <c r="O56" s="54"/>
      <c r="P56" s="54"/>
      <c r="Q56" s="19"/>
      <c r="R56" s="54" t="s">
        <v>32</v>
      </c>
      <c r="S56" s="54"/>
      <c r="T56" s="54"/>
      <c r="U56" s="54"/>
      <c r="V56" s="54"/>
      <c r="W56" s="54"/>
      <c r="X56" s="54"/>
      <c r="Y56" s="54"/>
      <c r="Z56" s="54"/>
      <c r="AA56" s="54"/>
      <c r="AB56" s="54"/>
      <c r="AC56" s="54"/>
      <c r="AD56" s="54"/>
      <c r="AE56" s="54"/>
      <c r="AF56" s="19"/>
      <c r="AG56" s="54" t="s">
        <v>33</v>
      </c>
      <c r="AH56" s="54"/>
      <c r="AI56" s="54"/>
      <c r="AJ56" s="54"/>
      <c r="AK56" s="54"/>
      <c r="AL56" s="54"/>
      <c r="AM56" s="54"/>
      <c r="AN56" s="54"/>
      <c r="AO56" s="54"/>
      <c r="AP56" s="54"/>
      <c r="AQ56" s="54"/>
      <c r="AR56" s="54"/>
      <c r="AS56" s="54"/>
      <c r="AT56" s="54"/>
      <c r="AU56" s="19"/>
      <c r="AV56" s="54" t="s">
        <v>34</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35</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36</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37</v>
      </c>
      <c r="D79" s="54"/>
      <c r="E79" s="54"/>
      <c r="F79" s="54"/>
      <c r="G79" s="54"/>
      <c r="H79" s="54"/>
      <c r="I79" s="54"/>
      <c r="J79" s="54"/>
      <c r="K79" s="54"/>
      <c r="L79" s="54"/>
      <c r="M79" s="54"/>
      <c r="N79" s="54"/>
      <c r="O79" s="54"/>
      <c r="P79" s="54"/>
      <c r="Q79" s="54"/>
      <c r="R79" s="54"/>
      <c r="S79" s="54"/>
      <c r="T79" s="54"/>
      <c r="U79" s="19"/>
      <c r="V79" s="19"/>
      <c r="W79" s="54" t="s">
        <v>38</v>
      </c>
      <c r="X79" s="54"/>
      <c r="Y79" s="54"/>
      <c r="Z79" s="54"/>
      <c r="AA79" s="54"/>
      <c r="AB79" s="54"/>
      <c r="AC79" s="54"/>
      <c r="AD79" s="54"/>
      <c r="AE79" s="54"/>
      <c r="AF79" s="54"/>
      <c r="AG79" s="54"/>
      <c r="AH79" s="54"/>
      <c r="AI79" s="54"/>
      <c r="AJ79" s="54"/>
      <c r="AK79" s="54"/>
      <c r="AL79" s="54"/>
      <c r="AM79" s="54"/>
      <c r="AN79" s="54"/>
      <c r="AO79" s="19"/>
      <c r="AP79" s="19"/>
      <c r="AQ79" s="54" t="s">
        <v>39</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53</v>
      </c>
      <c r="N85" s="26" t="s">
        <v>53</v>
      </c>
      <c r="O85" s="26" t="str">
        <f>データ!EN6</f>
        <v>【0.72】</v>
      </c>
    </row>
  </sheetData>
  <sheetProtection algorithmName="SHA-512" hashValue="yzsrPYlct/cwN8lEyBSzjpJFZGZyXBdgt7FwaCfGGlZnE5a7UW79tYm1C7IRGd0SjSSpGgmjJ7waqBKaJ5X75Q==" saltValue="xeCs9xuT1SFJINJlmkcX/g=="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54</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55</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56</v>
      </c>
      <c r="B3" s="29" t="s">
        <v>57</v>
      </c>
      <c r="C3" s="29" t="s">
        <v>58</v>
      </c>
      <c r="D3" s="29" t="s">
        <v>59</v>
      </c>
      <c r="E3" s="29" t="s">
        <v>60</v>
      </c>
      <c r="F3" s="29" t="s">
        <v>61</v>
      </c>
      <c r="G3" s="29" t="s">
        <v>62</v>
      </c>
      <c r="H3" s="76" t="s">
        <v>63</v>
      </c>
      <c r="I3" s="77"/>
      <c r="J3" s="77"/>
      <c r="K3" s="77"/>
      <c r="L3" s="77"/>
      <c r="M3" s="77"/>
      <c r="N3" s="77"/>
      <c r="O3" s="77"/>
      <c r="P3" s="77"/>
      <c r="Q3" s="77"/>
      <c r="R3" s="77"/>
      <c r="S3" s="77"/>
      <c r="T3" s="77"/>
      <c r="U3" s="77"/>
      <c r="V3" s="77"/>
      <c r="W3" s="78"/>
      <c r="X3" s="82" t="s">
        <v>64</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65</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66</v>
      </c>
      <c r="B4" s="30"/>
      <c r="C4" s="30"/>
      <c r="D4" s="30"/>
      <c r="E4" s="30"/>
      <c r="F4" s="30"/>
      <c r="G4" s="30"/>
      <c r="H4" s="79"/>
      <c r="I4" s="80"/>
      <c r="J4" s="80"/>
      <c r="K4" s="80"/>
      <c r="L4" s="80"/>
      <c r="M4" s="80"/>
      <c r="N4" s="80"/>
      <c r="O4" s="80"/>
      <c r="P4" s="80"/>
      <c r="Q4" s="80"/>
      <c r="R4" s="80"/>
      <c r="S4" s="80"/>
      <c r="T4" s="80"/>
      <c r="U4" s="80"/>
      <c r="V4" s="80"/>
      <c r="W4" s="81"/>
      <c r="X4" s="75" t="s">
        <v>67</v>
      </c>
      <c r="Y4" s="75"/>
      <c r="Z4" s="75"/>
      <c r="AA4" s="75"/>
      <c r="AB4" s="75"/>
      <c r="AC4" s="75"/>
      <c r="AD4" s="75"/>
      <c r="AE4" s="75"/>
      <c r="AF4" s="75"/>
      <c r="AG4" s="75"/>
      <c r="AH4" s="75"/>
      <c r="AI4" s="75" t="s">
        <v>68</v>
      </c>
      <c r="AJ4" s="75"/>
      <c r="AK4" s="75"/>
      <c r="AL4" s="75"/>
      <c r="AM4" s="75"/>
      <c r="AN4" s="75"/>
      <c r="AO4" s="75"/>
      <c r="AP4" s="75"/>
      <c r="AQ4" s="75"/>
      <c r="AR4" s="75"/>
      <c r="AS4" s="75"/>
      <c r="AT4" s="75" t="s">
        <v>69</v>
      </c>
      <c r="AU4" s="75"/>
      <c r="AV4" s="75"/>
      <c r="AW4" s="75"/>
      <c r="AX4" s="75"/>
      <c r="AY4" s="75"/>
      <c r="AZ4" s="75"/>
      <c r="BA4" s="75"/>
      <c r="BB4" s="75"/>
      <c r="BC4" s="75"/>
      <c r="BD4" s="75"/>
      <c r="BE4" s="75" t="s">
        <v>70</v>
      </c>
      <c r="BF4" s="75"/>
      <c r="BG4" s="75"/>
      <c r="BH4" s="75"/>
      <c r="BI4" s="75"/>
      <c r="BJ4" s="75"/>
      <c r="BK4" s="75"/>
      <c r="BL4" s="75"/>
      <c r="BM4" s="75"/>
      <c r="BN4" s="75"/>
      <c r="BO4" s="75"/>
      <c r="BP4" s="75" t="s">
        <v>71</v>
      </c>
      <c r="BQ4" s="75"/>
      <c r="BR4" s="75"/>
      <c r="BS4" s="75"/>
      <c r="BT4" s="75"/>
      <c r="BU4" s="75"/>
      <c r="BV4" s="75"/>
      <c r="BW4" s="75"/>
      <c r="BX4" s="75"/>
      <c r="BY4" s="75"/>
      <c r="BZ4" s="75"/>
      <c r="CA4" s="75" t="s">
        <v>72</v>
      </c>
      <c r="CB4" s="75"/>
      <c r="CC4" s="75"/>
      <c r="CD4" s="75"/>
      <c r="CE4" s="75"/>
      <c r="CF4" s="75"/>
      <c r="CG4" s="75"/>
      <c r="CH4" s="75"/>
      <c r="CI4" s="75"/>
      <c r="CJ4" s="75"/>
      <c r="CK4" s="75"/>
      <c r="CL4" s="75" t="s">
        <v>73</v>
      </c>
      <c r="CM4" s="75"/>
      <c r="CN4" s="75"/>
      <c r="CO4" s="75"/>
      <c r="CP4" s="75"/>
      <c r="CQ4" s="75"/>
      <c r="CR4" s="75"/>
      <c r="CS4" s="75"/>
      <c r="CT4" s="75"/>
      <c r="CU4" s="75"/>
      <c r="CV4" s="75"/>
      <c r="CW4" s="75" t="s">
        <v>74</v>
      </c>
      <c r="CX4" s="75"/>
      <c r="CY4" s="75"/>
      <c r="CZ4" s="75"/>
      <c r="DA4" s="75"/>
      <c r="DB4" s="75"/>
      <c r="DC4" s="75"/>
      <c r="DD4" s="75"/>
      <c r="DE4" s="75"/>
      <c r="DF4" s="75"/>
      <c r="DG4" s="75"/>
      <c r="DH4" s="75" t="s">
        <v>75</v>
      </c>
      <c r="DI4" s="75"/>
      <c r="DJ4" s="75"/>
      <c r="DK4" s="75"/>
      <c r="DL4" s="75"/>
      <c r="DM4" s="75"/>
      <c r="DN4" s="75"/>
      <c r="DO4" s="75"/>
      <c r="DP4" s="75"/>
      <c r="DQ4" s="75"/>
      <c r="DR4" s="75"/>
      <c r="DS4" s="75" t="s">
        <v>76</v>
      </c>
      <c r="DT4" s="75"/>
      <c r="DU4" s="75"/>
      <c r="DV4" s="75"/>
      <c r="DW4" s="75"/>
      <c r="DX4" s="75"/>
      <c r="DY4" s="75"/>
      <c r="DZ4" s="75"/>
      <c r="EA4" s="75"/>
      <c r="EB4" s="75"/>
      <c r="EC4" s="75"/>
      <c r="ED4" s="75" t="s">
        <v>77</v>
      </c>
      <c r="EE4" s="75"/>
      <c r="EF4" s="75"/>
      <c r="EG4" s="75"/>
      <c r="EH4" s="75"/>
      <c r="EI4" s="75"/>
      <c r="EJ4" s="75"/>
      <c r="EK4" s="75"/>
      <c r="EL4" s="75"/>
      <c r="EM4" s="75"/>
      <c r="EN4" s="75"/>
    </row>
    <row r="5" spans="1:144" x14ac:dyDescent="0.15">
      <c r="A5" s="28" t="s">
        <v>78</v>
      </c>
      <c r="B5" s="31"/>
      <c r="C5" s="31"/>
      <c r="D5" s="31"/>
      <c r="E5" s="31"/>
      <c r="F5" s="31"/>
      <c r="G5" s="31"/>
      <c r="H5" s="32" t="s">
        <v>79</v>
      </c>
      <c r="I5" s="32" t="s">
        <v>80</v>
      </c>
      <c r="J5" s="32" t="s">
        <v>81</v>
      </c>
      <c r="K5" s="32" t="s">
        <v>82</v>
      </c>
      <c r="L5" s="32" t="s">
        <v>83</v>
      </c>
      <c r="M5" s="32" t="s">
        <v>84</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41</v>
      </c>
      <c r="AI5" s="32" t="s">
        <v>95</v>
      </c>
      <c r="AJ5" s="32" t="s">
        <v>96</v>
      </c>
      <c r="AK5" s="32" t="s">
        <v>97</v>
      </c>
      <c r="AL5" s="32" t="s">
        <v>98</v>
      </c>
      <c r="AM5" s="32" t="s">
        <v>99</v>
      </c>
      <c r="AN5" s="32" t="s">
        <v>100</v>
      </c>
      <c r="AO5" s="32" t="s">
        <v>101</v>
      </c>
      <c r="AP5" s="32" t="s">
        <v>102</v>
      </c>
      <c r="AQ5" s="32" t="s">
        <v>103</v>
      </c>
      <c r="AR5" s="32" t="s">
        <v>104</v>
      </c>
      <c r="AS5" s="32" t="s">
        <v>105</v>
      </c>
      <c r="AT5" s="32" t="s">
        <v>95</v>
      </c>
      <c r="AU5" s="32" t="s">
        <v>96</v>
      </c>
      <c r="AV5" s="32" t="s">
        <v>97</v>
      </c>
      <c r="AW5" s="32" t="s">
        <v>98</v>
      </c>
      <c r="AX5" s="32" t="s">
        <v>99</v>
      </c>
      <c r="AY5" s="32" t="s">
        <v>100</v>
      </c>
      <c r="AZ5" s="32" t="s">
        <v>101</v>
      </c>
      <c r="BA5" s="32" t="s">
        <v>102</v>
      </c>
      <c r="BB5" s="32" t="s">
        <v>103</v>
      </c>
      <c r="BC5" s="32" t="s">
        <v>104</v>
      </c>
      <c r="BD5" s="32" t="s">
        <v>105</v>
      </c>
      <c r="BE5" s="32" t="s">
        <v>95</v>
      </c>
      <c r="BF5" s="32" t="s">
        <v>96</v>
      </c>
      <c r="BG5" s="32" t="s">
        <v>97</v>
      </c>
      <c r="BH5" s="32" t="s">
        <v>98</v>
      </c>
      <c r="BI5" s="32" t="s">
        <v>99</v>
      </c>
      <c r="BJ5" s="32" t="s">
        <v>100</v>
      </c>
      <c r="BK5" s="32" t="s">
        <v>101</v>
      </c>
      <c r="BL5" s="32" t="s">
        <v>102</v>
      </c>
      <c r="BM5" s="32" t="s">
        <v>103</v>
      </c>
      <c r="BN5" s="32" t="s">
        <v>104</v>
      </c>
      <c r="BO5" s="32" t="s">
        <v>105</v>
      </c>
      <c r="BP5" s="32" t="s">
        <v>95</v>
      </c>
      <c r="BQ5" s="32" t="s">
        <v>96</v>
      </c>
      <c r="BR5" s="32" t="s">
        <v>97</v>
      </c>
      <c r="BS5" s="32" t="s">
        <v>98</v>
      </c>
      <c r="BT5" s="32" t="s">
        <v>99</v>
      </c>
      <c r="BU5" s="32" t="s">
        <v>100</v>
      </c>
      <c r="BV5" s="32" t="s">
        <v>101</v>
      </c>
      <c r="BW5" s="32" t="s">
        <v>102</v>
      </c>
      <c r="BX5" s="32" t="s">
        <v>103</v>
      </c>
      <c r="BY5" s="32" t="s">
        <v>104</v>
      </c>
      <c r="BZ5" s="32" t="s">
        <v>105</v>
      </c>
      <c r="CA5" s="32" t="s">
        <v>95</v>
      </c>
      <c r="CB5" s="32" t="s">
        <v>96</v>
      </c>
      <c r="CC5" s="32" t="s">
        <v>97</v>
      </c>
      <c r="CD5" s="32" t="s">
        <v>98</v>
      </c>
      <c r="CE5" s="32" t="s">
        <v>99</v>
      </c>
      <c r="CF5" s="32" t="s">
        <v>100</v>
      </c>
      <c r="CG5" s="32" t="s">
        <v>101</v>
      </c>
      <c r="CH5" s="32" t="s">
        <v>102</v>
      </c>
      <c r="CI5" s="32" t="s">
        <v>103</v>
      </c>
      <c r="CJ5" s="32" t="s">
        <v>104</v>
      </c>
      <c r="CK5" s="32" t="s">
        <v>105</v>
      </c>
      <c r="CL5" s="32" t="s">
        <v>95</v>
      </c>
      <c r="CM5" s="32" t="s">
        <v>96</v>
      </c>
      <c r="CN5" s="32" t="s">
        <v>97</v>
      </c>
      <c r="CO5" s="32" t="s">
        <v>98</v>
      </c>
      <c r="CP5" s="32" t="s">
        <v>99</v>
      </c>
      <c r="CQ5" s="32" t="s">
        <v>100</v>
      </c>
      <c r="CR5" s="32" t="s">
        <v>101</v>
      </c>
      <c r="CS5" s="32" t="s">
        <v>102</v>
      </c>
      <c r="CT5" s="32" t="s">
        <v>103</v>
      </c>
      <c r="CU5" s="32" t="s">
        <v>104</v>
      </c>
      <c r="CV5" s="32" t="s">
        <v>105</v>
      </c>
      <c r="CW5" s="32" t="s">
        <v>95</v>
      </c>
      <c r="CX5" s="32" t="s">
        <v>96</v>
      </c>
      <c r="CY5" s="32" t="s">
        <v>97</v>
      </c>
      <c r="CZ5" s="32" t="s">
        <v>98</v>
      </c>
      <c r="DA5" s="32" t="s">
        <v>99</v>
      </c>
      <c r="DB5" s="32" t="s">
        <v>100</v>
      </c>
      <c r="DC5" s="32" t="s">
        <v>101</v>
      </c>
      <c r="DD5" s="32" t="s">
        <v>102</v>
      </c>
      <c r="DE5" s="32" t="s">
        <v>103</v>
      </c>
      <c r="DF5" s="32" t="s">
        <v>104</v>
      </c>
      <c r="DG5" s="32" t="s">
        <v>105</v>
      </c>
      <c r="DH5" s="32" t="s">
        <v>95</v>
      </c>
      <c r="DI5" s="32" t="s">
        <v>96</v>
      </c>
      <c r="DJ5" s="32" t="s">
        <v>97</v>
      </c>
      <c r="DK5" s="32" t="s">
        <v>98</v>
      </c>
      <c r="DL5" s="32" t="s">
        <v>99</v>
      </c>
      <c r="DM5" s="32" t="s">
        <v>100</v>
      </c>
      <c r="DN5" s="32" t="s">
        <v>101</v>
      </c>
      <c r="DO5" s="32" t="s">
        <v>102</v>
      </c>
      <c r="DP5" s="32" t="s">
        <v>103</v>
      </c>
      <c r="DQ5" s="32" t="s">
        <v>104</v>
      </c>
      <c r="DR5" s="32" t="s">
        <v>105</v>
      </c>
      <c r="DS5" s="32" t="s">
        <v>95</v>
      </c>
      <c r="DT5" s="32" t="s">
        <v>96</v>
      </c>
      <c r="DU5" s="32" t="s">
        <v>97</v>
      </c>
      <c r="DV5" s="32" t="s">
        <v>98</v>
      </c>
      <c r="DW5" s="32" t="s">
        <v>99</v>
      </c>
      <c r="DX5" s="32" t="s">
        <v>100</v>
      </c>
      <c r="DY5" s="32" t="s">
        <v>101</v>
      </c>
      <c r="DZ5" s="32" t="s">
        <v>102</v>
      </c>
      <c r="EA5" s="32" t="s">
        <v>103</v>
      </c>
      <c r="EB5" s="32" t="s">
        <v>104</v>
      </c>
      <c r="EC5" s="32" t="s">
        <v>105</v>
      </c>
      <c r="ED5" s="32" t="s">
        <v>95</v>
      </c>
      <c r="EE5" s="32" t="s">
        <v>96</v>
      </c>
      <c r="EF5" s="32" t="s">
        <v>97</v>
      </c>
      <c r="EG5" s="32" t="s">
        <v>98</v>
      </c>
      <c r="EH5" s="32" t="s">
        <v>99</v>
      </c>
      <c r="EI5" s="32" t="s">
        <v>100</v>
      </c>
      <c r="EJ5" s="32" t="s">
        <v>101</v>
      </c>
      <c r="EK5" s="32" t="s">
        <v>102</v>
      </c>
      <c r="EL5" s="32" t="s">
        <v>103</v>
      </c>
      <c r="EM5" s="32" t="s">
        <v>104</v>
      </c>
      <c r="EN5" s="32" t="s">
        <v>105</v>
      </c>
    </row>
    <row r="6" spans="1:144" s="36" customFormat="1" x14ac:dyDescent="0.15">
      <c r="A6" s="28" t="s">
        <v>106</v>
      </c>
      <c r="B6" s="33">
        <f>B7</f>
        <v>2017</v>
      </c>
      <c r="C6" s="33">
        <f t="shared" ref="C6:W6" si="3">C7</f>
        <v>235628</v>
      </c>
      <c r="D6" s="33">
        <f t="shared" si="3"/>
        <v>47</v>
      </c>
      <c r="E6" s="33">
        <f t="shared" si="3"/>
        <v>1</v>
      </c>
      <c r="F6" s="33">
        <f t="shared" si="3"/>
        <v>0</v>
      </c>
      <c r="G6" s="33">
        <f t="shared" si="3"/>
        <v>0</v>
      </c>
      <c r="H6" s="33" t="str">
        <f t="shared" si="3"/>
        <v>愛知県　東栄町</v>
      </c>
      <c r="I6" s="33" t="str">
        <f t="shared" si="3"/>
        <v>法非適用</v>
      </c>
      <c r="J6" s="33" t="str">
        <f t="shared" si="3"/>
        <v>水道事業</v>
      </c>
      <c r="K6" s="33" t="str">
        <f t="shared" si="3"/>
        <v>簡易水道事業</v>
      </c>
      <c r="L6" s="33" t="str">
        <f t="shared" si="3"/>
        <v>D3</v>
      </c>
      <c r="M6" s="33" t="str">
        <f t="shared" si="3"/>
        <v>非設置</v>
      </c>
      <c r="N6" s="34" t="str">
        <f t="shared" si="3"/>
        <v>-</v>
      </c>
      <c r="O6" s="34" t="str">
        <f t="shared" si="3"/>
        <v>該当数値なし</v>
      </c>
      <c r="P6" s="34">
        <f t="shared" si="3"/>
        <v>99.63</v>
      </c>
      <c r="Q6" s="34">
        <f t="shared" si="3"/>
        <v>2795</v>
      </c>
      <c r="R6" s="34">
        <f t="shared" si="3"/>
        <v>3292</v>
      </c>
      <c r="S6" s="34">
        <f t="shared" si="3"/>
        <v>123.38</v>
      </c>
      <c r="T6" s="34">
        <f t="shared" si="3"/>
        <v>26.68</v>
      </c>
      <c r="U6" s="34">
        <f t="shared" si="3"/>
        <v>3249</v>
      </c>
      <c r="V6" s="34">
        <f t="shared" si="3"/>
        <v>19</v>
      </c>
      <c r="W6" s="34">
        <f t="shared" si="3"/>
        <v>171</v>
      </c>
      <c r="X6" s="35">
        <f>IF(X7="",NA(),X7)</f>
        <v>84.66</v>
      </c>
      <c r="Y6" s="35">
        <f t="shared" ref="Y6:AG6" si="4">IF(Y7="",NA(),Y7)</f>
        <v>80.98</v>
      </c>
      <c r="Z6" s="35">
        <f t="shared" si="4"/>
        <v>83.16</v>
      </c>
      <c r="AA6" s="35">
        <f t="shared" si="4"/>
        <v>89.32</v>
      </c>
      <c r="AB6" s="35">
        <f t="shared" si="4"/>
        <v>94.85</v>
      </c>
      <c r="AC6" s="35">
        <f t="shared" si="4"/>
        <v>76.09</v>
      </c>
      <c r="AD6" s="35">
        <f t="shared" si="4"/>
        <v>75.87</v>
      </c>
      <c r="AE6" s="35">
        <f t="shared" si="4"/>
        <v>76.27</v>
      </c>
      <c r="AF6" s="35">
        <f t="shared" si="4"/>
        <v>77.56</v>
      </c>
      <c r="AG6" s="35">
        <f t="shared" si="4"/>
        <v>78.510000000000005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1095.42</v>
      </c>
      <c r="BF6" s="35">
        <f t="shared" ref="BF6:BN6" si="7">IF(BF7="",NA(),BF7)</f>
        <v>1087.45</v>
      </c>
      <c r="BG6" s="35">
        <f t="shared" si="7"/>
        <v>1171.8499999999999</v>
      </c>
      <c r="BH6" s="35">
        <f t="shared" si="7"/>
        <v>1381.29</v>
      </c>
      <c r="BI6" s="35">
        <f t="shared" si="7"/>
        <v>1389.84</v>
      </c>
      <c r="BJ6" s="35">
        <f t="shared" si="7"/>
        <v>1113.76</v>
      </c>
      <c r="BK6" s="35">
        <f t="shared" si="7"/>
        <v>1125.69</v>
      </c>
      <c r="BL6" s="35">
        <f t="shared" si="7"/>
        <v>1134.67</v>
      </c>
      <c r="BM6" s="35">
        <f t="shared" si="7"/>
        <v>1144.79</v>
      </c>
      <c r="BN6" s="35">
        <f t="shared" si="7"/>
        <v>1061.58</v>
      </c>
      <c r="BO6" s="34" t="str">
        <f>IF(BO7="","",IF(BO7="-","【-】","【"&amp;SUBSTITUTE(TEXT(BO7,"#,##0.00"),"-","△")&amp;"】"))</f>
        <v>【1,141.75】</v>
      </c>
      <c r="BP6" s="35">
        <f>IF(BP7="",NA(),BP7)</f>
        <v>65.97</v>
      </c>
      <c r="BQ6" s="35">
        <f t="shared" ref="BQ6:BY6" si="8">IF(BQ7="",NA(),BQ7)</f>
        <v>64.92</v>
      </c>
      <c r="BR6" s="35">
        <f t="shared" si="8"/>
        <v>63.18</v>
      </c>
      <c r="BS6" s="35">
        <f t="shared" si="8"/>
        <v>68.61</v>
      </c>
      <c r="BT6" s="35">
        <f t="shared" si="8"/>
        <v>68.05</v>
      </c>
      <c r="BU6" s="35">
        <f t="shared" si="8"/>
        <v>34.25</v>
      </c>
      <c r="BV6" s="35">
        <f t="shared" si="8"/>
        <v>46.48</v>
      </c>
      <c r="BW6" s="35">
        <f t="shared" si="8"/>
        <v>40.6</v>
      </c>
      <c r="BX6" s="35">
        <f t="shared" si="8"/>
        <v>56.04</v>
      </c>
      <c r="BY6" s="35">
        <f t="shared" si="8"/>
        <v>58.52</v>
      </c>
      <c r="BZ6" s="34" t="str">
        <f>IF(BZ7="","",IF(BZ7="-","【-】","【"&amp;SUBSTITUTE(TEXT(BZ7,"#,##0.00"),"-","△")&amp;"】"))</f>
        <v>【54.93】</v>
      </c>
      <c r="CA6" s="35">
        <f>IF(CA7="",NA(),CA7)</f>
        <v>239.46</v>
      </c>
      <c r="CB6" s="35">
        <f t="shared" ref="CB6:CJ6" si="9">IF(CB7="",NA(),CB7)</f>
        <v>254.03</v>
      </c>
      <c r="CC6" s="35">
        <f t="shared" si="9"/>
        <v>259.52</v>
      </c>
      <c r="CD6" s="35">
        <f t="shared" si="9"/>
        <v>239.76</v>
      </c>
      <c r="CE6" s="35">
        <f t="shared" si="9"/>
        <v>242.35</v>
      </c>
      <c r="CF6" s="35">
        <f t="shared" si="9"/>
        <v>501.18</v>
      </c>
      <c r="CG6" s="35">
        <f t="shared" si="9"/>
        <v>376.61</v>
      </c>
      <c r="CH6" s="35">
        <f t="shared" si="9"/>
        <v>440.03</v>
      </c>
      <c r="CI6" s="35">
        <f t="shared" si="9"/>
        <v>304.35000000000002</v>
      </c>
      <c r="CJ6" s="35">
        <f t="shared" si="9"/>
        <v>296.3</v>
      </c>
      <c r="CK6" s="34" t="str">
        <f>IF(CK7="","",IF(CK7="-","【-】","【"&amp;SUBSTITUTE(TEXT(CK7,"#,##0.00"),"-","△")&amp;"】"))</f>
        <v>【292.18】</v>
      </c>
      <c r="CL6" s="35">
        <f>IF(CL7="",NA(),CL7)</f>
        <v>80.72</v>
      </c>
      <c r="CM6" s="35">
        <f t="shared" ref="CM6:CU6" si="10">IF(CM7="",NA(),CM7)</f>
        <v>78.72</v>
      </c>
      <c r="CN6" s="35">
        <f t="shared" si="10"/>
        <v>79.05</v>
      </c>
      <c r="CO6" s="35">
        <f t="shared" si="10"/>
        <v>79.680000000000007</v>
      </c>
      <c r="CP6" s="35">
        <f t="shared" si="10"/>
        <v>72.459999999999994</v>
      </c>
      <c r="CQ6" s="35">
        <f t="shared" si="10"/>
        <v>57.55</v>
      </c>
      <c r="CR6" s="35">
        <f t="shared" si="10"/>
        <v>57.43</v>
      </c>
      <c r="CS6" s="35">
        <f t="shared" si="10"/>
        <v>57.29</v>
      </c>
      <c r="CT6" s="35">
        <f t="shared" si="10"/>
        <v>55.9</v>
      </c>
      <c r="CU6" s="35">
        <f t="shared" si="10"/>
        <v>57.3</v>
      </c>
      <c r="CV6" s="34" t="str">
        <f>IF(CV7="","",IF(CV7="-","【-】","【"&amp;SUBSTITUTE(TEXT(CV7,"#,##0.00"),"-","△")&amp;"】"))</f>
        <v>【56.91】</v>
      </c>
      <c r="CW6" s="35">
        <f>IF(CW7="",NA(),CW7)</f>
        <v>55.54</v>
      </c>
      <c r="CX6" s="35">
        <f t="shared" ref="CX6:DF6" si="11">IF(CX7="",NA(),CX7)</f>
        <v>55.96</v>
      </c>
      <c r="CY6" s="35">
        <f t="shared" si="11"/>
        <v>55.02</v>
      </c>
      <c r="CZ6" s="35">
        <f t="shared" si="11"/>
        <v>54.33</v>
      </c>
      <c r="DA6" s="35">
        <f t="shared" si="11"/>
        <v>54.24</v>
      </c>
      <c r="DB6" s="35">
        <f t="shared" si="11"/>
        <v>74.14</v>
      </c>
      <c r="DC6" s="35">
        <f t="shared" si="11"/>
        <v>73.83</v>
      </c>
      <c r="DD6" s="35">
        <f t="shared" si="11"/>
        <v>73.69</v>
      </c>
      <c r="DE6" s="35">
        <f t="shared" si="11"/>
        <v>73.28</v>
      </c>
      <c r="DF6" s="35">
        <f t="shared" si="11"/>
        <v>72.42</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5">
        <f>IF(ED7="",NA(),ED7)</f>
        <v>2.96</v>
      </c>
      <c r="EE6" s="35">
        <f t="shared" ref="EE6:EM6" si="14">IF(EE7="",NA(),EE7)</f>
        <v>1.59</v>
      </c>
      <c r="EF6" s="35">
        <f t="shared" si="14"/>
        <v>1.24</v>
      </c>
      <c r="EG6" s="35">
        <f t="shared" si="14"/>
        <v>1.52</v>
      </c>
      <c r="EH6" s="34">
        <f t="shared" si="14"/>
        <v>0</v>
      </c>
      <c r="EI6" s="35">
        <f t="shared" si="14"/>
        <v>0.8</v>
      </c>
      <c r="EJ6" s="35">
        <f t="shared" si="14"/>
        <v>0.69</v>
      </c>
      <c r="EK6" s="35">
        <f t="shared" si="14"/>
        <v>0.65</v>
      </c>
      <c r="EL6" s="35">
        <f t="shared" si="14"/>
        <v>0.53</v>
      </c>
      <c r="EM6" s="35">
        <f t="shared" si="14"/>
        <v>0.72</v>
      </c>
      <c r="EN6" s="34" t="str">
        <f>IF(EN7="","",IF(EN7="-","【-】","【"&amp;SUBSTITUTE(TEXT(EN7,"#,##0.00"),"-","△")&amp;"】"))</f>
        <v>【0.72】</v>
      </c>
    </row>
    <row r="7" spans="1:144" s="36" customFormat="1" x14ac:dyDescent="0.15">
      <c r="A7" s="28"/>
      <c r="B7" s="37">
        <v>2017</v>
      </c>
      <c r="C7" s="37">
        <v>235628</v>
      </c>
      <c r="D7" s="37">
        <v>47</v>
      </c>
      <c r="E7" s="37">
        <v>1</v>
      </c>
      <c r="F7" s="37">
        <v>0</v>
      </c>
      <c r="G7" s="37">
        <v>0</v>
      </c>
      <c r="H7" s="37" t="s">
        <v>107</v>
      </c>
      <c r="I7" s="37" t="s">
        <v>108</v>
      </c>
      <c r="J7" s="37" t="s">
        <v>109</v>
      </c>
      <c r="K7" s="37" t="s">
        <v>110</v>
      </c>
      <c r="L7" s="37" t="s">
        <v>111</v>
      </c>
      <c r="M7" s="37" t="s">
        <v>112</v>
      </c>
      <c r="N7" s="38" t="s">
        <v>113</v>
      </c>
      <c r="O7" s="38" t="s">
        <v>114</v>
      </c>
      <c r="P7" s="38">
        <v>99.63</v>
      </c>
      <c r="Q7" s="38">
        <v>2795</v>
      </c>
      <c r="R7" s="38">
        <v>3292</v>
      </c>
      <c r="S7" s="38">
        <v>123.38</v>
      </c>
      <c r="T7" s="38">
        <v>26.68</v>
      </c>
      <c r="U7" s="38">
        <v>3249</v>
      </c>
      <c r="V7" s="38">
        <v>19</v>
      </c>
      <c r="W7" s="38">
        <v>171</v>
      </c>
      <c r="X7" s="38">
        <v>84.66</v>
      </c>
      <c r="Y7" s="38">
        <v>80.98</v>
      </c>
      <c r="Z7" s="38">
        <v>83.16</v>
      </c>
      <c r="AA7" s="38">
        <v>89.32</v>
      </c>
      <c r="AB7" s="38">
        <v>94.85</v>
      </c>
      <c r="AC7" s="38">
        <v>76.09</v>
      </c>
      <c r="AD7" s="38">
        <v>75.87</v>
      </c>
      <c r="AE7" s="38">
        <v>76.27</v>
      </c>
      <c r="AF7" s="38">
        <v>77.56</v>
      </c>
      <c r="AG7" s="38">
        <v>78.510000000000005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1095.42</v>
      </c>
      <c r="BF7" s="38">
        <v>1087.45</v>
      </c>
      <c r="BG7" s="38">
        <v>1171.8499999999999</v>
      </c>
      <c r="BH7" s="38">
        <v>1381.29</v>
      </c>
      <c r="BI7" s="38">
        <v>1389.84</v>
      </c>
      <c r="BJ7" s="38">
        <v>1113.76</v>
      </c>
      <c r="BK7" s="38">
        <v>1125.69</v>
      </c>
      <c r="BL7" s="38">
        <v>1134.67</v>
      </c>
      <c r="BM7" s="38">
        <v>1144.79</v>
      </c>
      <c r="BN7" s="38">
        <v>1061.58</v>
      </c>
      <c r="BO7" s="38">
        <v>1141.75</v>
      </c>
      <c r="BP7" s="38">
        <v>65.97</v>
      </c>
      <c r="BQ7" s="38">
        <v>64.92</v>
      </c>
      <c r="BR7" s="38">
        <v>63.18</v>
      </c>
      <c r="BS7" s="38">
        <v>68.61</v>
      </c>
      <c r="BT7" s="38">
        <v>68.05</v>
      </c>
      <c r="BU7" s="38">
        <v>34.25</v>
      </c>
      <c r="BV7" s="38">
        <v>46.48</v>
      </c>
      <c r="BW7" s="38">
        <v>40.6</v>
      </c>
      <c r="BX7" s="38">
        <v>56.04</v>
      </c>
      <c r="BY7" s="38">
        <v>58.52</v>
      </c>
      <c r="BZ7" s="38">
        <v>54.93</v>
      </c>
      <c r="CA7" s="38">
        <v>239.46</v>
      </c>
      <c r="CB7" s="38">
        <v>254.03</v>
      </c>
      <c r="CC7" s="38">
        <v>259.52</v>
      </c>
      <c r="CD7" s="38">
        <v>239.76</v>
      </c>
      <c r="CE7" s="38">
        <v>242.35</v>
      </c>
      <c r="CF7" s="38">
        <v>501.18</v>
      </c>
      <c r="CG7" s="38">
        <v>376.61</v>
      </c>
      <c r="CH7" s="38">
        <v>440.03</v>
      </c>
      <c r="CI7" s="38">
        <v>304.35000000000002</v>
      </c>
      <c r="CJ7" s="38">
        <v>296.3</v>
      </c>
      <c r="CK7" s="38">
        <v>292.18</v>
      </c>
      <c r="CL7" s="38">
        <v>80.72</v>
      </c>
      <c r="CM7" s="38">
        <v>78.72</v>
      </c>
      <c r="CN7" s="38">
        <v>79.05</v>
      </c>
      <c r="CO7" s="38">
        <v>79.680000000000007</v>
      </c>
      <c r="CP7" s="38">
        <v>72.459999999999994</v>
      </c>
      <c r="CQ7" s="38">
        <v>57.55</v>
      </c>
      <c r="CR7" s="38">
        <v>57.43</v>
      </c>
      <c r="CS7" s="38">
        <v>57.29</v>
      </c>
      <c r="CT7" s="38">
        <v>55.9</v>
      </c>
      <c r="CU7" s="38">
        <v>57.3</v>
      </c>
      <c r="CV7" s="38">
        <v>56.91</v>
      </c>
      <c r="CW7" s="38">
        <v>55.54</v>
      </c>
      <c r="CX7" s="38">
        <v>55.96</v>
      </c>
      <c r="CY7" s="38">
        <v>55.02</v>
      </c>
      <c r="CZ7" s="38">
        <v>54.33</v>
      </c>
      <c r="DA7" s="38">
        <v>54.24</v>
      </c>
      <c r="DB7" s="38">
        <v>74.14</v>
      </c>
      <c r="DC7" s="38">
        <v>73.83</v>
      </c>
      <c r="DD7" s="38">
        <v>73.69</v>
      </c>
      <c r="DE7" s="38">
        <v>73.28</v>
      </c>
      <c r="DF7" s="38">
        <v>72.42</v>
      </c>
      <c r="DG7" s="38">
        <v>74.25</v>
      </c>
      <c r="DH7" s="38"/>
      <c r="DI7" s="38"/>
      <c r="DJ7" s="38"/>
      <c r="DK7" s="38"/>
      <c r="DL7" s="38"/>
      <c r="DM7" s="38"/>
      <c r="DN7" s="38"/>
      <c r="DO7" s="38"/>
      <c r="DP7" s="38"/>
      <c r="DQ7" s="38"/>
      <c r="DR7" s="38"/>
      <c r="DS7" s="38"/>
      <c r="DT7" s="38"/>
      <c r="DU7" s="38"/>
      <c r="DV7" s="38"/>
      <c r="DW7" s="38"/>
      <c r="DX7" s="38"/>
      <c r="DY7" s="38"/>
      <c r="DZ7" s="38"/>
      <c r="EA7" s="38"/>
      <c r="EB7" s="38"/>
      <c r="EC7" s="38"/>
      <c r="ED7" s="38">
        <v>2.96</v>
      </c>
      <c r="EE7" s="38">
        <v>1.59</v>
      </c>
      <c r="EF7" s="38">
        <v>1.24</v>
      </c>
      <c r="EG7" s="38">
        <v>1.52</v>
      </c>
      <c r="EH7" s="38">
        <v>0</v>
      </c>
      <c r="EI7" s="38">
        <v>0.8</v>
      </c>
      <c r="EJ7" s="38">
        <v>0.69</v>
      </c>
      <c r="EK7" s="38">
        <v>0.65</v>
      </c>
      <c r="EL7" s="38">
        <v>0.53</v>
      </c>
      <c r="EM7" s="38">
        <v>0.72</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115</v>
      </c>
      <c r="C9" s="40" t="s">
        <v>116</v>
      </c>
      <c r="D9" s="40" t="s">
        <v>117</v>
      </c>
      <c r="E9" s="40" t="s">
        <v>118</v>
      </c>
      <c r="F9" s="40" t="s">
        <v>119</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57</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dcterms:created xsi:type="dcterms:W3CDTF">2018-12-03T08:44:06Z</dcterms:created>
  <dcterms:modified xsi:type="dcterms:W3CDTF">2019-02-12T08:38:28Z</dcterms:modified>
  <cp:category/>
</cp:coreProperties>
</file>