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
    </mc:Choice>
  </mc:AlternateContent>
  <workbookProtection workbookAlgorithmName="SHA-512" workbookHashValue="rniN4E3K+xW9rCL+Q7ovGMJci4C3lQKIThmKA3/2xf4SHhOgfL7sVAz+hZbRCka4kpnkDpMunrc8h0Z/xGTfsQ==" workbookSaltValue="6rtYRLE8QDXB/BTVyl3DL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<sst xmlns="http://schemas.openxmlformats.org/spreadsheetml/2006/main" count="235" uniqueCount="120">
  <si>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</si>
  <si>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</si>
  <si>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</si>
  <si>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</si>
  <si>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</si>
  <si>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</si>
  <si>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</si>
  <si>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</si>
  <si>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</si>
  <si>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</si>
  <si>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</si>
  <si>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</si>
  <si>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</si>
  <si>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</si>
  <si>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</si>
  <si>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</si>
  <si>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</si>
  <si>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</si>
  <si>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</si>
  <si>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</si>
  <si>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</si>
  <si>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</si>
  <si>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</si>
  <si>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</si>
  <si>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</si>
  <si>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</si>
  <si>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</si>
  <si>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</si>
  <si>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</si>
  <si>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</si>
  <si>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</si>
  <si>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</si>
  <si>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</si>
  <si>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</si>
  <si>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</si>
  <si>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</si>
  <si>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</si>
  <si>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</si>
  <si>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</si>
  <si>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</si>
  <si>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</si>
  <si>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</si>
  <si>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</si>
  <si>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</si>
  <si>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</si>
  <si>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</si>
  <si>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</si>
  <si>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</si>
  <si>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</si>
  <si>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</si>
  <si>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</si>
  <si>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</si>
  <si>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</si>
  <si>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</si>
  <si>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</si>
  <si>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</si>
  <si>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</si>
  <si>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</si>
  <si>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</si>
  <si>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</si>
  <si>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</si>
  <si>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</si>
  <si>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</si>
  <si>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</si>
  <si>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</si>
  <si>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</si>
  <si>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</si>
  <si>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</si>
  <si>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</si>
  <si>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</si>
  <si>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</si>
  <si>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</si>
  <si>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</si>
  <si>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</si>
  <si>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</si>
  <si>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</si>
  <si>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</si>
  <si>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</si>
  <si>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</si>
  <si>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</si>
  <si>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</si>
  <si>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</si>
  <si>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</si>
  <si>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</si>
  <si>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</si>
  <si>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</si>
  <si>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</si>
  <si>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</si>
  <si>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</si>
  <si>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</si>
  <si>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</si>
  <si>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</si>
  <si>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</si>
  <si>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</si>
  <si>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</si>
  <si>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</si>
  <si>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</si>
  <si>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</si>
  <si>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</si>
  <si>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</si>
  <si>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</si>
  <si>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</si>
  <si>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</si>
  <si>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</si>
  <si>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</si>
  <si>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北名古屋水道企業団</t>
  </si>
  <si>
    <t>法適用</t>
  </si>
  <si>
    <t>水道事業</t>
  </si>
  <si>
    <t>末端給水事業</t>
  </si>
  <si>
    <t>A4</t>
  </si>
  <si>
    <t>自治体職員 民間企業出身</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</si>
  <si>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</si>
  <si>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</si>
  <si>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</si>
  <si>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</si>
  <si>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</si>
  <si>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</si>
  <si>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100%を超えており、収支は比較的良好といえるが、経常収益の大半を給水収益（水道料金）が占めており、将来、給水人口の減少に伴う収益の減少が予測される。人件費を含む費用の削減や企業債の借入、料金値上げを視野に入れる必要がある。
②累積欠損金比率
　0%を維持しており健全な状況にあるといえる。
③流動比率
　200%を超えているが、類似団体平均値を下回っている。また、平成32年度に企業債の借入を予定しており、流動比率はさらに下回ることが予測される。
④企業債残高対給水収益比率
　類似団体平均値より低く推移しているが、③で示した通り、企業債の借入を予定しており、その際、健全化に影響がでない額に抑える必要がある。
⑤料金回収率
　100%を上回っており、引き続き維持できるように努める。
⑥給水原価
　類似団体平均値より低いが、自己水(井戸水)が年々減少しており、その分を県水購入で賄っているため上昇傾向にある。
⑦施設利用率
　類似団体平均値を上回っており、有効利用できているといえる。
⑧有収率
　類似団体平均値より高い。これは、老朽管更新を計画的に行っているためと思われる。</t>
    <rPh sb="1" eb="3">
      <t>ケイジョウ</t>
    </rPh>
    <rPh sb="3" eb="5">
      <t>シュウシ</t>
    </rPh>
    <rPh sb="5" eb="7">
      <t>ヒリツ</t>
    </rPh>
    <rPh sb="14" eb="15">
      <t>コ</t>
    </rPh>
    <rPh sb="34" eb="36">
      <t>ケイジョウ</t>
    </rPh>
    <rPh sb="36" eb="38">
      <t>シュウエキ</t>
    </rPh>
    <rPh sb="39" eb="41">
      <t>タイハン</t>
    </rPh>
    <rPh sb="42" eb="44">
      <t>キュウスイ</t>
    </rPh>
    <rPh sb="44" eb="46">
      <t>シュウエキ</t>
    </rPh>
    <rPh sb="47" eb="49">
      <t>スイドウ</t>
    </rPh>
    <rPh sb="49" eb="51">
      <t>リョウキン</t>
    </rPh>
    <rPh sb="53" eb="54">
      <t>シ</t>
    </rPh>
    <rPh sb="59" eb="61">
      <t>ショウライ</t>
    </rPh>
    <rPh sb="62" eb="64">
      <t>キュウスイ</t>
    </rPh>
    <rPh sb="64" eb="66">
      <t>ジンコウ</t>
    </rPh>
    <rPh sb="67" eb="69">
      <t>ゲンショウ</t>
    </rPh>
    <rPh sb="70" eb="71">
      <t>トモナ</t>
    </rPh>
    <rPh sb="72" eb="74">
      <t>シュウエキ</t>
    </rPh>
    <rPh sb="75" eb="77">
      <t>ゲンショウ</t>
    </rPh>
    <rPh sb="78" eb="80">
      <t>ヨソク</t>
    </rPh>
    <rPh sb="84" eb="87">
      <t>ジンケンヒ</t>
    </rPh>
    <rPh sb="88" eb="89">
      <t>フク</t>
    </rPh>
    <rPh sb="90" eb="92">
      <t>ヒヨウ</t>
    </rPh>
    <rPh sb="93" eb="95">
      <t>サクゲン</t>
    </rPh>
    <rPh sb="96" eb="98">
      <t>キギョウ</t>
    </rPh>
    <rPh sb="98" eb="99">
      <t>サイ</t>
    </rPh>
    <rPh sb="100" eb="102">
      <t>カリイレ</t>
    </rPh>
    <rPh sb="103" eb="105">
      <t>リョウキン</t>
    </rPh>
    <rPh sb="105" eb="107">
      <t>ネア</t>
    </rPh>
    <rPh sb="109" eb="111">
      <t>シヤ</t>
    </rPh>
    <rPh sb="112" eb="113">
      <t>イ</t>
    </rPh>
    <rPh sb="115" eb="117">
      <t>ヒツヨウ</t>
    </rPh>
    <rPh sb="123" eb="125">
      <t>ルイセキ</t>
    </rPh>
    <rPh sb="125" eb="127">
      <t>ケッソン</t>
    </rPh>
    <rPh sb="127" eb="128">
      <t>キン</t>
    </rPh>
    <rPh sb="128" eb="130">
      <t>ヒリツ</t>
    </rPh>
    <rPh sb="135" eb="137">
      <t>イジ</t>
    </rPh>
    <rPh sb="141" eb="143">
      <t>ケンゼン</t>
    </rPh>
    <rPh sb="144" eb="146">
      <t>ジョウキョウ</t>
    </rPh>
    <rPh sb="156" eb="158">
      <t>リュウドウ</t>
    </rPh>
    <rPh sb="158" eb="160">
      <t>ヒリツ</t>
    </rPh>
    <rPh sb="167" eb="168">
      <t>コ</t>
    </rPh>
    <rPh sb="174" eb="176">
      <t>ルイジ</t>
    </rPh>
    <rPh sb="176" eb="178">
      <t>ダンタイ</t>
    </rPh>
    <rPh sb="178" eb="181">
      <t>ヘイキンチ</t>
    </rPh>
    <rPh sb="182" eb="184">
      <t>シタマワ</t>
    </rPh>
    <rPh sb="192" eb="194">
      <t>ヘイセイ</t>
    </rPh>
    <rPh sb="196" eb="198">
      <t>ネンド</t>
    </rPh>
    <rPh sb="199" eb="201">
      <t>キギョウ</t>
    </rPh>
    <rPh sb="201" eb="202">
      <t>サイ</t>
    </rPh>
    <rPh sb="203" eb="205">
      <t>カリイレ</t>
    </rPh>
    <rPh sb="206" eb="208">
      <t>ヨテイ</t>
    </rPh>
    <rPh sb="213" eb="215">
      <t>リュウドウ</t>
    </rPh>
    <rPh sb="215" eb="217">
      <t>ヒリツ</t>
    </rPh>
    <rPh sb="221" eb="223">
      <t>シタマワ</t>
    </rPh>
    <rPh sb="227" eb="229">
      <t>ヨソク</t>
    </rPh>
    <rPh sb="235" eb="237">
      <t>キギョウ</t>
    </rPh>
    <rPh sb="237" eb="238">
      <t>サイ</t>
    </rPh>
    <rPh sb="238" eb="240">
      <t>ザンダカ</t>
    </rPh>
    <rPh sb="240" eb="241">
      <t>タイ</t>
    </rPh>
    <rPh sb="241" eb="243">
      <t>キュウスイ</t>
    </rPh>
    <rPh sb="243" eb="245">
      <t>シュウエキ</t>
    </rPh>
    <rPh sb="245" eb="247">
      <t>ヒリツ</t>
    </rPh>
    <rPh sb="249" eb="251">
      <t>ルイジ</t>
    </rPh>
    <rPh sb="251" eb="253">
      <t>ダンタイ</t>
    </rPh>
    <rPh sb="253" eb="256">
      <t>ヘイキンチ</t>
    </rPh>
    <rPh sb="258" eb="259">
      <t>ヒク</t>
    </rPh>
    <rPh sb="260" eb="262">
      <t>スイイ</t>
    </rPh>
    <rPh sb="270" eb="271">
      <t>シメ</t>
    </rPh>
    <rPh sb="273" eb="274">
      <t>トオ</t>
    </rPh>
    <rPh sb="276" eb="278">
      <t>キギョウ</t>
    </rPh>
    <rPh sb="278" eb="279">
      <t>サイ</t>
    </rPh>
    <rPh sb="280" eb="282">
      <t>カリイレ</t>
    </rPh>
    <rPh sb="283" eb="285">
      <t>ヨテイ</t>
    </rPh>
    <rPh sb="292" eb="293">
      <t>サイ</t>
    </rPh>
    <rPh sb="294" eb="297">
      <t>ケンゼンカ</t>
    </rPh>
    <rPh sb="298" eb="300">
      <t>エイキョウ</t>
    </rPh>
    <rPh sb="304" eb="305">
      <t>ガク</t>
    </rPh>
    <rPh sb="306" eb="307">
      <t>オサ</t>
    </rPh>
    <rPh sb="309" eb="311">
      <t>ヒツヨウ</t>
    </rPh>
    <rPh sb="317" eb="319">
      <t>リョウキン</t>
    </rPh>
    <rPh sb="319" eb="321">
      <t>カイシュウ</t>
    </rPh>
    <rPh sb="321" eb="322">
      <t>リツ</t>
    </rPh>
    <rPh sb="329" eb="331">
      <t>ウワマワ</t>
    </rPh>
    <rPh sb="336" eb="337">
      <t>ヒ</t>
    </rPh>
    <rPh sb="338" eb="339">
      <t>ツヅ</t>
    </rPh>
    <rPh sb="340" eb="342">
      <t>イジ</t>
    </rPh>
    <rPh sb="348" eb="349">
      <t>ツト</t>
    </rPh>
    <rPh sb="354" eb="356">
      <t>キュウスイ</t>
    </rPh>
    <rPh sb="356" eb="358">
      <t>ゲンカ</t>
    </rPh>
    <rPh sb="360" eb="362">
      <t>ルイジ</t>
    </rPh>
    <rPh sb="362" eb="364">
      <t>ダンタイ</t>
    </rPh>
    <rPh sb="364" eb="367">
      <t>ヘイキンチ</t>
    </rPh>
    <rPh sb="369" eb="370">
      <t>ヒク</t>
    </rPh>
    <rPh sb="373" eb="375">
      <t>ジコ</t>
    </rPh>
    <rPh sb="375" eb="376">
      <t>ミズ</t>
    </rPh>
    <rPh sb="377" eb="379">
      <t>イド</t>
    </rPh>
    <rPh sb="379" eb="380">
      <t>ミズ</t>
    </rPh>
    <rPh sb="382" eb="384">
      <t>ネンネン</t>
    </rPh>
    <rPh sb="384" eb="386">
      <t>ゲンショウ</t>
    </rPh>
    <rPh sb="393" eb="394">
      <t>ブン</t>
    </rPh>
    <rPh sb="395" eb="396">
      <t>ケン</t>
    </rPh>
    <rPh sb="396" eb="397">
      <t>スイ</t>
    </rPh>
    <rPh sb="397" eb="399">
      <t>コウニュウ</t>
    </rPh>
    <rPh sb="400" eb="401">
      <t>マカナ</t>
    </rPh>
    <rPh sb="407" eb="409">
      <t>ジョウショウ</t>
    </rPh>
    <rPh sb="409" eb="411">
      <t>ケイコウ</t>
    </rPh>
    <rPh sb="417" eb="419">
      <t>シセツ</t>
    </rPh>
    <rPh sb="419" eb="421">
      <t>リヨウ</t>
    </rPh>
    <rPh sb="421" eb="422">
      <t>リツ</t>
    </rPh>
    <rPh sb="424" eb="426">
      <t>ルイジ</t>
    </rPh>
    <rPh sb="426" eb="428">
      <t>ダンタイ</t>
    </rPh>
    <rPh sb="428" eb="431">
      <t>ヘイキンチ</t>
    </rPh>
    <rPh sb="432" eb="434">
      <t>ウワマワ</t>
    </rPh>
    <rPh sb="439" eb="441">
      <t>ユウコウ</t>
    </rPh>
    <rPh sb="441" eb="443">
      <t>リヨウ</t>
    </rPh>
    <rPh sb="455" eb="458">
      <t>ユウシュウリツ</t>
    </rPh>
    <rPh sb="460" eb="462">
      <t>ルイジ</t>
    </rPh>
    <rPh sb="462" eb="464">
      <t>ダンタイ</t>
    </rPh>
    <rPh sb="464" eb="467">
      <t>ヘイキンチ</t>
    </rPh>
    <rPh sb="469" eb="470">
      <t>タカ</t>
    </rPh>
    <rPh sb="476" eb="478">
      <t>ロウキュウ</t>
    </rPh>
    <rPh sb="478" eb="479">
      <t>カン</t>
    </rPh>
    <rPh sb="479" eb="481">
      <t>コウシン</t>
    </rPh>
    <rPh sb="482" eb="485">
      <t>ケイカクテキ</t>
    </rPh>
    <rPh sb="486" eb="487">
      <t>オコナ</t>
    </rPh>
    <rPh sb="494" eb="495">
      <t>オモ</t>
    </rPh>
    <phoneticPr fontId="4"/>
  </si>
  <si>
    <r>
      <t xml:space="preserve">　経営の健全性や効率性については、類似団体平均値を上回っており、健全かつ効率的に経営を行っているといえる。
　老朽化については、管路経年化率が類似団体平均値を上回っているが、現在の管路更新率を維持することで法定耐用年数に応じた更新が可能であると思われる。しかし、財源の問題もあり、年間に繰り出せる更新費用には限りがあるため、基幹管路の更新を行うときは、更新率が減少するという問題が発生する。また、施設の更新も控えており、更なる費用が必要となる。人口減少が始まれば、収益も減少し経営状況は現状より厳しくなることが予想される。今後は、更なる経営の合理化や広域連携を見据えた施設の更新を考慮していく必要がある。
</t>
    </r>
    <r>
      <rPr>
        <sz val="11"/>
        <rFont val="ＭＳ ゴシック"/>
        <family val="3"/>
        <charset val="128"/>
      </rPr>
      <t>　平成32年度経営戦略策定予定。</t>
    </r>
    <rPh sb="1" eb="3">
      <t>ケイエイ</t>
    </rPh>
    <rPh sb="4" eb="7">
      <t>ケンゼンセイ</t>
    </rPh>
    <rPh sb="8" eb="10">
      <t>コウリツ</t>
    </rPh>
    <rPh sb="10" eb="11">
      <t>セイ</t>
    </rPh>
    <rPh sb="17" eb="19">
      <t>ルイジ</t>
    </rPh>
    <rPh sb="19" eb="21">
      <t>ダンタイ</t>
    </rPh>
    <rPh sb="21" eb="24">
      <t>ヘイキンチ</t>
    </rPh>
    <rPh sb="25" eb="27">
      <t>ウワマワ</t>
    </rPh>
    <rPh sb="32" eb="34">
      <t>ケンゼン</t>
    </rPh>
    <rPh sb="36" eb="39">
      <t>コウリツテキ</t>
    </rPh>
    <rPh sb="40" eb="42">
      <t>ケイエイ</t>
    </rPh>
    <rPh sb="43" eb="44">
      <t>オコナ</t>
    </rPh>
    <rPh sb="55" eb="58">
      <t>ロウキュウカ</t>
    </rPh>
    <rPh sb="64" eb="66">
      <t>カンロ</t>
    </rPh>
    <rPh sb="66" eb="69">
      <t>ケイネンカ</t>
    </rPh>
    <rPh sb="69" eb="70">
      <t>リツ</t>
    </rPh>
    <rPh sb="71" eb="73">
      <t>ルイジ</t>
    </rPh>
    <rPh sb="73" eb="75">
      <t>ダンタイ</t>
    </rPh>
    <rPh sb="75" eb="78">
      <t>ヘイキンチ</t>
    </rPh>
    <rPh sb="79" eb="81">
      <t>ウワマワ</t>
    </rPh>
    <rPh sb="87" eb="89">
      <t>ゲンザイ</t>
    </rPh>
    <rPh sb="90" eb="92">
      <t>カンロ</t>
    </rPh>
    <rPh sb="92" eb="94">
      <t>コウシン</t>
    </rPh>
    <rPh sb="94" eb="95">
      <t>リツ</t>
    </rPh>
    <rPh sb="96" eb="98">
      <t>イジ</t>
    </rPh>
    <rPh sb="103" eb="105">
      <t>ホウテイ</t>
    </rPh>
    <rPh sb="105" eb="107">
      <t>タイヨウ</t>
    </rPh>
    <rPh sb="107" eb="109">
      <t>ネンスウ</t>
    </rPh>
    <rPh sb="110" eb="111">
      <t>オウ</t>
    </rPh>
    <rPh sb="113" eb="115">
      <t>コウシン</t>
    </rPh>
    <rPh sb="116" eb="118">
      <t>カノウ</t>
    </rPh>
    <rPh sb="122" eb="123">
      <t>オモ</t>
    </rPh>
    <rPh sb="131" eb="133">
      <t>ザイゲン</t>
    </rPh>
    <rPh sb="134" eb="136">
      <t>モンダイ</t>
    </rPh>
    <rPh sb="140" eb="142">
      <t>ネンカン</t>
    </rPh>
    <rPh sb="143" eb="144">
      <t>ク</t>
    </rPh>
    <rPh sb="145" eb="146">
      <t>ダ</t>
    </rPh>
    <rPh sb="148" eb="150">
      <t>コウシン</t>
    </rPh>
    <rPh sb="150" eb="152">
      <t>ヒヨウ</t>
    </rPh>
    <rPh sb="154" eb="155">
      <t>カギ</t>
    </rPh>
    <rPh sb="162" eb="164">
      <t>キカン</t>
    </rPh>
    <rPh sb="164" eb="166">
      <t>カンロ</t>
    </rPh>
    <rPh sb="167" eb="169">
      <t>コウシン</t>
    </rPh>
    <rPh sb="170" eb="171">
      <t>オコナ</t>
    </rPh>
    <rPh sb="176" eb="178">
      <t>コウシン</t>
    </rPh>
    <rPh sb="178" eb="179">
      <t>リツ</t>
    </rPh>
    <rPh sb="180" eb="182">
      <t>ゲンショウ</t>
    </rPh>
    <rPh sb="187" eb="189">
      <t>モンダイ</t>
    </rPh>
    <rPh sb="190" eb="192">
      <t>ハッセイ</t>
    </rPh>
    <rPh sb="198" eb="200">
      <t>シセツ</t>
    </rPh>
    <rPh sb="201" eb="203">
      <t>コウシン</t>
    </rPh>
    <rPh sb="204" eb="205">
      <t>ヒカ</t>
    </rPh>
    <rPh sb="210" eb="211">
      <t>サラ</t>
    </rPh>
    <rPh sb="213" eb="215">
      <t>ヒヨウ</t>
    </rPh>
    <rPh sb="216" eb="218">
      <t>ヒツヨウ</t>
    </rPh>
    <rPh sb="222" eb="224">
      <t>ジンコウ</t>
    </rPh>
    <rPh sb="224" eb="226">
      <t>ゲンショウ</t>
    </rPh>
    <rPh sb="268" eb="270">
      <t>ケイエイ</t>
    </rPh>
    <rPh sb="271" eb="274">
      <t>ゴウリカ</t>
    </rPh>
    <rPh sb="304" eb="306">
      <t>ヘイセイ</t>
    </rPh>
    <rPh sb="308" eb="310">
      <t>ネンド</t>
    </rPh>
    <rPh sb="310" eb="312">
      <t>ケイエイ</t>
    </rPh>
    <rPh sb="312" eb="314">
      <t>センリャク</t>
    </rPh>
    <rPh sb="314" eb="316">
      <t>サクテイ</t>
    </rPh>
    <rPh sb="316" eb="318">
      <t>ヨテイ</t>
    </rPh>
    <phoneticPr fontId="4"/>
  </si>
  <si>
    <t>①有形固定資産減価償却率
　類似団体平均値に近いため、同程度の更新を行っているといえる。
②管路経年化率
　類似団体平均値より高いが、これは拡張時代に埋設した管が、法定耐用年数を超え始めているためである。拡張時代を過ぎると、更新する管の延長が減るため、現在の更新率を維持していくことで、法定耐用年数での更新が可能となる予定である。
③管路更新率
　類似団体平均値より高く、約2%で推移している。このペースを維持できれば、約50年で更新できるため、概ね法定耐用年数で更新していくことが可能であるが、基幹管路等の大口径管の布設替え時においては更新率が下がることから、今後も計画的な更新をしていく必要が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チカ</t>
    </rPh>
    <rPh sb="27" eb="30">
      <t>ドウテイド</t>
    </rPh>
    <rPh sb="31" eb="33">
      <t>コウシン</t>
    </rPh>
    <rPh sb="34" eb="35">
      <t>オコナ</t>
    </rPh>
    <rPh sb="46" eb="48">
      <t>カンロ</t>
    </rPh>
    <rPh sb="48" eb="51">
      <t>ケイネンカ</t>
    </rPh>
    <rPh sb="51" eb="52">
      <t>リツ</t>
    </rPh>
    <rPh sb="54" eb="56">
      <t>ルイジ</t>
    </rPh>
    <rPh sb="56" eb="58">
      <t>ダンタイ</t>
    </rPh>
    <rPh sb="58" eb="61">
      <t>ヘイキンチ</t>
    </rPh>
    <rPh sb="63" eb="64">
      <t>タカ</t>
    </rPh>
    <rPh sb="70" eb="72">
      <t>カクチョウ</t>
    </rPh>
    <rPh sb="72" eb="74">
      <t>ジダイ</t>
    </rPh>
    <rPh sb="75" eb="77">
      <t>マイセツ</t>
    </rPh>
    <rPh sb="79" eb="80">
      <t>カン</t>
    </rPh>
    <rPh sb="82" eb="84">
      <t>ホウテイ</t>
    </rPh>
    <rPh sb="84" eb="86">
      <t>タイヨウ</t>
    </rPh>
    <rPh sb="86" eb="88">
      <t>ネンスウ</t>
    </rPh>
    <rPh sb="89" eb="90">
      <t>コ</t>
    </rPh>
    <rPh sb="91" eb="92">
      <t>ハジ</t>
    </rPh>
    <rPh sb="102" eb="104">
      <t>カクチョウ</t>
    </rPh>
    <rPh sb="104" eb="106">
      <t>ジダイ</t>
    </rPh>
    <rPh sb="107" eb="108">
      <t>ス</t>
    </rPh>
    <rPh sb="112" eb="114">
      <t>コウシン</t>
    </rPh>
    <rPh sb="116" eb="117">
      <t>カン</t>
    </rPh>
    <rPh sb="118" eb="120">
      <t>エンチョウ</t>
    </rPh>
    <rPh sb="121" eb="122">
      <t>ヘ</t>
    </rPh>
    <rPh sb="126" eb="128">
      <t>ゲンザイ</t>
    </rPh>
    <rPh sb="129" eb="131">
      <t>コウシン</t>
    </rPh>
    <rPh sb="131" eb="132">
      <t>リツ</t>
    </rPh>
    <rPh sb="133" eb="135">
      <t>イジ</t>
    </rPh>
    <rPh sb="143" eb="145">
      <t>ホウテイ</t>
    </rPh>
    <rPh sb="145" eb="147">
      <t>タイヨウ</t>
    </rPh>
    <rPh sb="147" eb="149">
      <t>ネンスウ</t>
    </rPh>
    <rPh sb="151" eb="153">
      <t>コウシン</t>
    </rPh>
    <rPh sb="154" eb="156">
      <t>カノウ</t>
    </rPh>
    <rPh sb="159" eb="161">
      <t>ヨテイ</t>
    </rPh>
    <rPh sb="167" eb="169">
      <t>カンロ</t>
    </rPh>
    <rPh sb="169" eb="171">
      <t>コウシン</t>
    </rPh>
    <rPh sb="171" eb="172">
      <t>リツ</t>
    </rPh>
    <rPh sb="174" eb="176">
      <t>ルイジ</t>
    </rPh>
    <rPh sb="176" eb="178">
      <t>ダンタイ</t>
    </rPh>
    <rPh sb="178" eb="181">
      <t>ヘイキンチ</t>
    </rPh>
    <rPh sb="183" eb="184">
      <t>タカ</t>
    </rPh>
    <rPh sb="186" eb="187">
      <t>ヤク</t>
    </rPh>
    <rPh sb="190" eb="192">
      <t>スイイ</t>
    </rPh>
    <rPh sb="203" eb="205">
      <t>イジ</t>
    </rPh>
    <rPh sb="210" eb="211">
      <t>ヤク</t>
    </rPh>
    <rPh sb="213" eb="214">
      <t>ネン</t>
    </rPh>
    <rPh sb="215" eb="217">
      <t>コウシン</t>
    </rPh>
    <rPh sb="223" eb="224">
      <t>オオム</t>
    </rPh>
    <rPh sb="225" eb="227">
      <t>ホウテイ</t>
    </rPh>
    <rPh sb="227" eb="229">
      <t>タイヨウ</t>
    </rPh>
    <rPh sb="229" eb="231">
      <t>ネンスウ</t>
    </rPh>
    <rPh sb="232" eb="234">
      <t>コウシン</t>
    </rPh>
    <rPh sb="241" eb="243">
      <t>カノウ</t>
    </rPh>
    <rPh sb="248" eb="250">
      <t>キカン</t>
    </rPh>
    <rPh sb="250" eb="252">
      <t>カンロ</t>
    </rPh>
    <rPh sb="252" eb="253">
      <t>トウ</t>
    </rPh>
    <rPh sb="254" eb="257">
      <t>ダイコウケイ</t>
    </rPh>
    <rPh sb="257" eb="258">
      <t>カン</t>
    </rPh>
    <rPh sb="259" eb="262">
      <t>フセツガ</t>
    </rPh>
    <rPh sb="263" eb="264">
      <t>ジ</t>
    </rPh>
    <rPh sb="269" eb="271">
      <t>コウシン</t>
    </rPh>
    <rPh sb="271" eb="272">
      <t>リツ</t>
    </rPh>
    <rPh sb="273" eb="274">
      <t>サ</t>
    </rPh>
    <rPh sb="281" eb="283">
      <t>コンゴ</t>
    </rPh>
    <rPh sb="284" eb="287">
      <t>ケイカクテキ</t>
    </rPh>
    <rPh sb="288" eb="290">
      <t>コウシン</t>
    </rPh>
    <rPh sb="295" eb="29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</si>
</sst>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2.37</c:v>
                </c:pt>
                <c:pt idx="1">
                  <c:v>2.5299999999999998</c:v>
                </c:pt>
                <c:pt idx="2">
                  <c:v>1.43</c:v>
                </c:pt>
                <c:pt idx="3">
                  <c:v>2.5</c:v>
                </c:pt>
                <c:pt idx="4">
                  <c:v>1.94</c:v>
                </c:pt>
              </c:numCache>
            </c:numRef>
          </c:val>
          <c:extLst>
            <c:ext xmlns:c16="http://schemas.microsoft.com/office/drawing/2014/chart" uri="{C3380CC4-5D6E-409C-BE32-E72D297353CC}">
              <c16:uniqueId val="{00000000-8B7F-44E5-AC1B-0928C7B4D41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c:ext xmlns:c16="http://schemas.microsoft.com/office/drawing/2014/chart" uri="{C3380CC4-5D6E-409C-BE32-E72D297353CC}">
              <c16:uniqueId val="{00000001-8B7F-44E5-AC1B-0928C7B4D41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78.09</c:v>
                </c:pt>
                <c:pt idx="1">
                  <c:v>77.28</c:v>
                </c:pt>
                <c:pt idx="2">
                  <c:v>76.8</c:v>
                </c:pt>
                <c:pt idx="3">
                  <c:v>77.430000000000007</c:v>
                </c:pt>
                <c:pt idx="4">
                  <c:v>78.400000000000006</c:v>
                </c:pt>
              </c:numCache>
            </c:numRef>
          </c:val>
          <c:extLst>
            <c:ext xmlns:c16="http://schemas.microsoft.com/office/drawing/2014/chart" uri="{C3380CC4-5D6E-409C-BE32-E72D297353CC}">
              <c16:uniqueId val="{00000000-8A46-4400-BFAC-0837CCAC212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c:ext xmlns:c16="http://schemas.microsoft.com/office/drawing/2014/chart" uri="{C3380CC4-5D6E-409C-BE32-E72D297353CC}">
              <c16:uniqueId val="{00000001-8A46-4400-BFAC-0837CCAC212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93.55</c:v>
                </c:pt>
                <c:pt idx="1">
                  <c:v>93.37</c:v>
                </c:pt>
                <c:pt idx="2">
                  <c:v>93.83</c:v>
                </c:pt>
                <c:pt idx="3">
                  <c:v>93.94</c:v>
                </c:pt>
                <c:pt idx="4">
                  <c:v>93.42</c:v>
                </c:pt>
              </c:numCache>
            </c:numRef>
          </c:val>
          <c:extLst>
            <c:ext xmlns:c16="http://schemas.microsoft.com/office/drawing/2014/chart" uri="{C3380CC4-5D6E-409C-BE32-E72D297353CC}">
              <c16:uniqueId val="{00000000-7302-4FF4-9D9C-4FF556B6334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c:ext xmlns:c16="http://schemas.microsoft.com/office/drawing/2014/chart" uri="{C3380CC4-5D6E-409C-BE32-E72D297353CC}">
              <c16:uniqueId val="{00000001-7302-4FF4-9D9C-4FF556B6334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108.9</c:v>
                </c:pt>
                <c:pt idx="1">
                  <c:v>118.94</c:v>
                </c:pt>
                <c:pt idx="2">
                  <c:v>115.8</c:v>
                </c:pt>
                <c:pt idx="3">
                  <c:v>118.27</c:v>
                </c:pt>
                <c:pt idx="4">
                  <c:v>117.07</c:v>
                </c:pt>
              </c:numCache>
            </c:numRef>
          </c:val>
          <c:extLst>
            <c:ext xmlns:c16="http://schemas.microsoft.com/office/drawing/2014/chart" uri="{C3380CC4-5D6E-409C-BE32-E72D297353CC}">
              <c16:uniqueId val="{00000000-B106-4F80-A7BD-54CAB04B96C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c:ext xmlns:c16="http://schemas.microsoft.com/office/drawing/2014/chart" uri="{C3380CC4-5D6E-409C-BE32-E72D297353CC}">
              <c16:uniqueId val="{00000001-B106-4F80-A7BD-54CAB04B96C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40.700000000000003</c:v>
                </c:pt>
                <c:pt idx="1">
                  <c:v>41.77</c:v>
                </c:pt>
                <c:pt idx="2">
                  <c:v>42.73</c:v>
                </c:pt>
                <c:pt idx="3">
                  <c:v>43.73</c:v>
                </c:pt>
                <c:pt idx="4">
                  <c:v>44.12</c:v>
                </c:pt>
              </c:numCache>
            </c:numRef>
          </c:val>
          <c:extLst>
            <c:ext xmlns:c16="http://schemas.microsoft.com/office/drawing/2014/chart" uri="{C3380CC4-5D6E-409C-BE32-E72D297353CC}">
              <c16:uniqueId val="{00000000-23B1-403A-A85B-DD760497C97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c:ext xmlns:c16="http://schemas.microsoft.com/office/drawing/2014/chart" uri="{C3380CC4-5D6E-409C-BE32-E72D297353CC}">
              <c16:uniqueId val="{00000001-23B1-403A-A85B-DD760497C97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15.33</c:v>
                </c:pt>
                <c:pt idx="1">
                  <c:v>13.74</c:v>
                </c:pt>
                <c:pt idx="2">
                  <c:v>13.61</c:v>
                </c:pt>
                <c:pt idx="3">
                  <c:v>13.88</c:v>
                </c:pt>
                <c:pt idx="4">
                  <c:v>15.28</c:v>
                </c:pt>
              </c:numCache>
            </c:numRef>
          </c:val>
          <c:extLst>
            <c:ext xmlns:c16="http://schemas.microsoft.com/office/drawing/2014/chart" uri="{C3380CC4-5D6E-409C-BE32-E72D297353CC}">
              <c16:uniqueId val="{00000000-D6E4-48C6-8B10-9D523285B7E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c:ext xmlns:c16="http://schemas.microsoft.com/office/drawing/2014/chart" uri="{C3380CC4-5D6E-409C-BE32-E72D297353CC}">
              <c16:uniqueId val="{00000001-D6E4-48C6-8B10-9D523285B7E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BB-44A6-A32A-03EFED8AACC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c:ext xmlns:c16="http://schemas.microsoft.com/office/drawing/2014/chart" uri="{C3380CC4-5D6E-409C-BE32-E72D297353CC}">
              <c16:uniqueId val="{00000001-0BBB-44A6-A32A-03EFED8AACC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438.85</c:v>
                </c:pt>
                <c:pt idx="1">
                  <c:v>292.43</c:v>
                </c:pt>
                <c:pt idx="2">
                  <c:v>256.39</c:v>
                </c:pt>
                <c:pt idx="3">
                  <c:v>291.99</c:v>
                </c:pt>
                <c:pt idx="4">
                  <c:v>229.39</c:v>
                </c:pt>
              </c:numCache>
            </c:numRef>
          </c:val>
          <c:extLst>
            <c:ext xmlns:c16="http://schemas.microsoft.com/office/drawing/2014/chart" uri="{C3380CC4-5D6E-409C-BE32-E72D297353CC}">
              <c16:uniqueId val="{00000000-2174-4881-993F-081721AD667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c:ext xmlns:c16="http://schemas.microsoft.com/office/drawing/2014/chart" uri="{C3380CC4-5D6E-409C-BE32-E72D297353CC}">
              <c16:uniqueId val="{00000001-2174-4881-993F-081721AD667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184.03</c:v>
                </c:pt>
                <c:pt idx="1">
                  <c:v>175.23</c:v>
                </c:pt>
                <c:pt idx="2">
                  <c:v>163.78</c:v>
                </c:pt>
                <c:pt idx="3">
                  <c:v>151.29</c:v>
                </c:pt>
                <c:pt idx="4">
                  <c:v>138.18</c:v>
                </c:pt>
              </c:numCache>
            </c:numRef>
          </c:val>
          <c:extLst>
            <c:ext xmlns:c16="http://schemas.microsoft.com/office/drawing/2014/chart" uri="{C3380CC4-5D6E-409C-BE32-E72D297353CC}">
              <c16:uniqueId val="{00000000-1B41-4B25-BDB4-32440A5550F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c:ext xmlns:c16="http://schemas.microsoft.com/office/drawing/2014/chart" uri="{C3380CC4-5D6E-409C-BE32-E72D297353CC}">
              <c16:uniqueId val="{00000001-1B41-4B25-BDB4-32440A5550F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108.85</c:v>
                </c:pt>
                <c:pt idx="1">
                  <c:v>120.52</c:v>
                </c:pt>
                <c:pt idx="2">
                  <c:v>117.64</c:v>
                </c:pt>
                <c:pt idx="3">
                  <c:v>120.16</c:v>
                </c:pt>
                <c:pt idx="4">
                  <c:v>118.99</c:v>
                </c:pt>
              </c:numCache>
            </c:numRef>
          </c:val>
          <c:extLst>
            <c:ext xmlns:c16="http://schemas.microsoft.com/office/drawing/2014/chart" uri="{C3380CC4-5D6E-409C-BE32-E72D297353CC}">
              <c16:uniqueId val="{00000000-7CCE-4320-9252-99200DEA56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c:ext xmlns:c16="http://schemas.microsoft.com/office/drawing/2014/chart" uri="{C3380CC4-5D6E-409C-BE32-E72D297353CC}">
              <c16:uniqueId val="{00000001-7CCE-4320-9252-99200DEA56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151.94</c:v>
                </c:pt>
                <c:pt idx="1">
                  <c:v>137.44</c:v>
                </c:pt>
                <c:pt idx="2">
                  <c:v>140.93</c:v>
                </c:pt>
                <c:pt idx="3">
                  <c:v>138.13</c:v>
                </c:pt>
                <c:pt idx="4">
                  <c:v>140.11000000000001</c:v>
                </c:pt>
              </c:numCache>
            </c:numRef>
          </c:val>
          <c:extLst>
            <c:ext xmlns:c16="http://schemas.microsoft.com/office/drawing/2014/chart" uri="{C3380CC4-5D6E-409C-BE32-E72D297353CC}">
              <c16:uniqueId val="{00000000-BC37-462E-B50C-A95D57AD156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c:ext xmlns:c16="http://schemas.microsoft.com/office/drawing/2014/chart" uri="{C3380CC4-5D6E-409C-BE32-E72D297353CC}">
              <c16:uniqueId val="{00000001-BC37-462E-B50C-A95D57AD156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愛知県　北名古屋水道企業団</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自治体職員 民間企業出身</v>
      </c>
      <c r="AE8" s="58"/>
      <c r="AF8" s="58"/>
      <c r="AG8" s="58"/>
      <c r="AH8" s="58"/>
      <c r="AI8" s="58"/>
      <c r="AJ8" s="58"/>
      <c r="AK8" s="4"/>
      <c r="AL8" s="59" t="str">
        <f>データ!$R$6</f>
        <v>-</v>
      </c>
      <c r="AM8" s="59"/>
      <c r="AN8" s="59"/>
      <c r="AO8" s="59"/>
      <c r="AP8" s="59"/>
      <c r="AQ8" s="59"/>
      <c r="AR8" s="59"/>
      <c r="AS8" s="59"/>
      <c r="AT8" s="50" t="str">
        <f>データ!$S$6</f>
        <v>-</v>
      </c>
      <c r="AU8" s="51"/>
      <c r="AV8" s="51"/>
      <c r="AW8" s="51"/>
      <c r="AX8" s="51"/>
      <c r="AY8" s="51"/>
      <c r="AZ8" s="51"/>
      <c r="BA8" s="51"/>
      <c r="BB8" s="52" t="str">
        <f>データ!$T$6</f>
        <v>-</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73.099999999999994</v>
      </c>
      <c r="J10" s="51"/>
      <c r="K10" s="51"/>
      <c r="L10" s="51"/>
      <c r="M10" s="51"/>
      <c r="N10" s="51"/>
      <c r="O10" s="62"/>
      <c r="P10" s="52">
        <f>データ!$P$6</f>
        <v>97.35</v>
      </c>
      <c r="Q10" s="52"/>
      <c r="R10" s="52"/>
      <c r="S10" s="52"/>
      <c r="T10" s="52"/>
      <c r="U10" s="52"/>
      <c r="V10" s="52"/>
      <c r="W10" s="59">
        <f>データ!$Q$6</f>
        <v>2808</v>
      </c>
      <c r="X10" s="59"/>
      <c r="Y10" s="59"/>
      <c r="Z10" s="59"/>
      <c r="AA10" s="59"/>
      <c r="AB10" s="59"/>
      <c r="AC10" s="59"/>
      <c r="AD10" s="2"/>
      <c r="AE10" s="2"/>
      <c r="AF10" s="2"/>
      <c r="AG10" s="2"/>
      <c r="AH10" s="4"/>
      <c r="AI10" s="4"/>
      <c r="AJ10" s="4"/>
      <c r="AK10" s="4"/>
      <c r="AL10" s="59">
        <f>データ!$U$6</f>
        <v>98624</v>
      </c>
      <c r="AM10" s="59"/>
      <c r="AN10" s="59"/>
      <c r="AO10" s="59"/>
      <c r="AP10" s="59"/>
      <c r="AQ10" s="59"/>
      <c r="AR10" s="59"/>
      <c r="AS10" s="59"/>
      <c r="AT10" s="50">
        <f>データ!$V$6</f>
        <v>22.21</v>
      </c>
      <c r="AU10" s="51"/>
      <c r="AV10" s="51"/>
      <c r="AW10" s="51"/>
      <c r="AX10" s="51"/>
      <c r="AY10" s="51"/>
      <c r="AZ10" s="51"/>
      <c r="BA10" s="51"/>
      <c r="BB10" s="52">
        <f>データ!$W$6</f>
        <v>4440.5200000000004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119</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RqqDvnHQr4MhywlZnlNouSDkp8N7Ge+9qvq6pR+WSJB/MriQEPiKbAK+HmccHp56UERLMQQzRYvxrZNlOnStg==" saltValue="TkbHKak0Df3RTefyPmidc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238635</v>
      </c>
      <c r="D6" s="33">
        <f t="shared" si="3"/>
        <v>46</v>
      </c>
      <c r="E6" s="33">
        <f t="shared" si="3"/>
        <v>1</v>
      </c>
      <c r="F6" s="33">
        <f t="shared" si="3"/>
        <v>0</v>
      </c>
      <c r="G6" s="33">
        <f t="shared" si="3"/>
        <v>1</v>
      </c>
      <c r="H6" s="33" t="str">
        <f t="shared" si="3"/>
        <v>愛知県　北名古屋水道企業団</v>
      </c>
      <c r="I6" s="33" t="str">
        <f t="shared" si="3"/>
        <v>法適用</v>
      </c>
      <c r="J6" s="33" t="str">
        <f t="shared" si="3"/>
        <v>水道事業</v>
      </c>
      <c r="K6" s="33" t="str">
        <f t="shared" si="3"/>
        <v>末端給水事業</v>
      </c>
      <c r="L6" s="33" t="str">
        <f t="shared" si="3"/>
        <v>A4</v>
      </c>
      <c r="M6" s="33" t="str">
        <f t="shared" si="3"/>
        <v>自治体職員 民間企業出身</v>
      </c>
      <c r="N6" s="34" t="str">
        <f t="shared" si="3"/>
        <v>-</v>
      </c>
      <c r="O6" s="34">
        <f t="shared" si="3"/>
        <v>73.099999999999994</v>
      </c>
      <c r="P6" s="34">
        <f t="shared" si="3"/>
        <v>97.35</v>
      </c>
      <c r="Q6" s="34">
        <f t="shared" si="3"/>
        <v>2808</v>
      </c>
      <c r="R6" s="34" t="str">
        <f t="shared" si="3"/>
        <v>-</v>
      </c>
      <c r="S6" s="34" t="str">
        <f t="shared" si="3"/>
        <v>-</v>
      </c>
      <c r="T6" s="34" t="str">
        <f t="shared" si="3"/>
        <v>-</v>
      </c>
      <c r="U6" s="34">
        <f t="shared" si="3"/>
        <v>98624</v>
      </c>
      <c r="V6" s="34">
        <f t="shared" si="3"/>
        <v>22.21</v>
      </c>
      <c r="W6" s="34">
        <f t="shared" si="3"/>
        <v>4440.5200000000004</v>
      </c>
      <c r="X6" s="35">
        <f>IF(X7="",NA(),X7)</f>
        <v>108.9</v>
      </c>
      <c r="Y6" s="35">
        <f t="shared" ref="Y6:AG6" si="4">IF(Y7="",NA(),Y7)</f>
        <v>118.94</v>
      </c>
      <c r="Z6" s="35">
        <f t="shared" si="4"/>
        <v>115.8</v>
      </c>
      <c r="AA6" s="35">
        <f t="shared" si="4"/>
        <v>118.27</v>
      </c>
      <c r="AB6" s="35">
        <f t="shared" si="4"/>
        <v>117.07</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438.85</v>
      </c>
      <c r="AU6" s="35">
        <f t="shared" ref="AU6:BC6" si="6">IF(AU7="",NA(),AU7)</f>
        <v>292.43</v>
      </c>
      <c r="AV6" s="35">
        <f t="shared" si="6"/>
        <v>256.39</v>
      </c>
      <c r="AW6" s="35">
        <f t="shared" si="6"/>
        <v>291.99</v>
      </c>
      <c r="AX6" s="35">
        <f t="shared" si="6"/>
        <v>229.39</v>
      </c>
      <c r="AY6" s="35">
        <f t="shared" si="6"/>
        <v>739.59</v>
      </c>
      <c r="AZ6" s="35">
        <f t="shared" si="6"/>
        <v>335.95</v>
      </c>
      <c r="BA6" s="35">
        <f t="shared" si="6"/>
        <v>346.59</v>
      </c>
      <c r="BB6" s="35">
        <f t="shared" si="6"/>
        <v>357.82</v>
      </c>
      <c r="BC6" s="35">
        <f t="shared" si="6"/>
        <v>355.5</v>
      </c>
      <c r="BD6" s="34" t="str">
        <f>IF(BD7="","",IF(BD7="-","【-】","【"&amp;SUBSTITUTE(TEXT(BD7,"#,##0.00"),"-","△")&amp;"】"))</f>
        <v>【264.34】</v>
      </c>
      <c r="BE6" s="35">
        <f>IF(BE7="",NA(),BE7)</f>
        <v>184.03</v>
      </c>
      <c r="BF6" s="35">
        <f t="shared" ref="BF6:BN6" si="7">IF(BF7="",NA(),BF7)</f>
        <v>175.23</v>
      </c>
      <c r="BG6" s="35">
        <f t="shared" si="7"/>
        <v>163.78</v>
      </c>
      <c r="BH6" s="35">
        <f t="shared" si="7"/>
        <v>151.29</v>
      </c>
      <c r="BI6" s="35">
        <f t="shared" si="7"/>
        <v>138.18</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108.85</v>
      </c>
      <c r="BQ6" s="35">
        <f t="shared" ref="BQ6:BY6" si="8">IF(BQ7="",NA(),BQ7)</f>
        <v>120.52</v>
      </c>
      <c r="BR6" s="35">
        <f t="shared" si="8"/>
        <v>117.64</v>
      </c>
      <c r="BS6" s="35">
        <f t="shared" si="8"/>
        <v>120.16</v>
      </c>
      <c r="BT6" s="35">
        <f t="shared" si="8"/>
        <v>118.99</v>
      </c>
      <c r="BU6" s="35">
        <f t="shared" si="8"/>
        <v>99.46</v>
      </c>
      <c r="BV6" s="35">
        <f t="shared" si="8"/>
        <v>105.21</v>
      </c>
      <c r="BW6" s="35">
        <f t="shared" si="8"/>
        <v>105.71</v>
      </c>
      <c r="BX6" s="35">
        <f t="shared" si="8"/>
        <v>106.01</v>
      </c>
      <c r="BY6" s="35">
        <f t="shared" si="8"/>
        <v>104.57</v>
      </c>
      <c r="BZ6" s="34" t="str">
        <f>IF(BZ7="","",IF(BZ7="-","【-】","【"&amp;SUBSTITUTE(TEXT(BZ7,"#,##0.00"),"-","△")&amp;"】"))</f>
        <v>【104.36】</v>
      </c>
      <c r="CA6" s="35">
        <f>IF(CA7="",NA(),CA7)</f>
        <v>151.94</v>
      </c>
      <c r="CB6" s="35">
        <f t="shared" ref="CB6:CJ6" si="9">IF(CB7="",NA(),CB7)</f>
        <v>137.44</v>
      </c>
      <c r="CC6" s="35">
        <f t="shared" si="9"/>
        <v>140.93</v>
      </c>
      <c r="CD6" s="35">
        <f t="shared" si="9"/>
        <v>138.13</v>
      </c>
      <c r="CE6" s="35">
        <f t="shared" si="9"/>
        <v>140.11000000000001</v>
      </c>
      <c r="CF6" s="35">
        <f t="shared" si="9"/>
        <v>171.78</v>
      </c>
      <c r="CG6" s="35">
        <f t="shared" si="9"/>
        <v>162.59</v>
      </c>
      <c r="CH6" s="35">
        <f t="shared" si="9"/>
        <v>162.15</v>
      </c>
      <c r="CI6" s="35">
        <f t="shared" si="9"/>
        <v>162.24</v>
      </c>
      <c r="CJ6" s="35">
        <f t="shared" si="9"/>
        <v>165.47</v>
      </c>
      <c r="CK6" s="34" t="str">
        <f>IF(CK7="","",IF(CK7="-","【-】","【"&amp;SUBSTITUTE(TEXT(CK7,"#,##0.00"),"-","△")&amp;"】"))</f>
        <v>【165.71】</v>
      </c>
      <c r="CL6" s="35">
        <f>IF(CL7="",NA(),CL7)</f>
        <v>78.09</v>
      </c>
      <c r="CM6" s="35">
        <f t="shared" ref="CM6:CU6" si="10">IF(CM7="",NA(),CM7)</f>
        <v>77.28</v>
      </c>
      <c r="CN6" s="35">
        <f t="shared" si="10"/>
        <v>76.8</v>
      </c>
      <c r="CO6" s="35">
        <f t="shared" si="10"/>
        <v>77.430000000000007</v>
      </c>
      <c r="CP6" s="35">
        <f t="shared" si="10"/>
        <v>78.400000000000006</v>
      </c>
      <c r="CQ6" s="35">
        <f t="shared" si="10"/>
        <v>59.68</v>
      </c>
      <c r="CR6" s="35">
        <f t="shared" si="10"/>
        <v>59.17</v>
      </c>
      <c r="CS6" s="35">
        <f t="shared" si="10"/>
        <v>59.34</v>
      </c>
      <c r="CT6" s="35">
        <f t="shared" si="10"/>
        <v>59.11</v>
      </c>
      <c r="CU6" s="35">
        <f t="shared" si="10"/>
        <v>59.74</v>
      </c>
      <c r="CV6" s="34" t="str">
        <f>IF(CV7="","",IF(CV7="-","【-】","【"&amp;SUBSTITUTE(TEXT(CV7,"#,##0.00"),"-","△")&amp;"】"))</f>
        <v>【60.41】</v>
      </c>
      <c r="CW6" s="35">
        <f>IF(CW7="",NA(),CW7)</f>
        <v>93.55</v>
      </c>
      <c r="CX6" s="35">
        <f t="shared" ref="CX6:DF6" si="11">IF(CX7="",NA(),CX7)</f>
        <v>93.37</v>
      </c>
      <c r="CY6" s="35">
        <f t="shared" si="11"/>
        <v>93.83</v>
      </c>
      <c r="CZ6" s="35">
        <f t="shared" si="11"/>
        <v>93.94</v>
      </c>
      <c r="DA6" s="35">
        <f t="shared" si="11"/>
        <v>93.42</v>
      </c>
      <c r="DB6" s="35">
        <f t="shared" si="11"/>
        <v>87.63</v>
      </c>
      <c r="DC6" s="35">
        <f t="shared" si="11"/>
        <v>87.6</v>
      </c>
      <c r="DD6" s="35">
        <f t="shared" si="11"/>
        <v>87.74</v>
      </c>
      <c r="DE6" s="35">
        <f t="shared" si="11"/>
        <v>87.91</v>
      </c>
      <c r="DF6" s="35">
        <f t="shared" si="11"/>
        <v>87.28</v>
      </c>
      <c r="DG6" s="34" t="str">
        <f>IF(DG7="","",IF(DG7="-","【-】","【"&amp;SUBSTITUTE(TEXT(DG7,"#,##0.00"),"-","△")&amp;"】"))</f>
        <v>【89.93】</v>
      </c>
      <c r="DH6" s="35">
        <f>IF(DH7="",NA(),DH7)</f>
        <v>40.700000000000003</v>
      </c>
      <c r="DI6" s="35">
        <f t="shared" ref="DI6:DQ6" si="12">IF(DI7="",NA(),DI7)</f>
        <v>41.77</v>
      </c>
      <c r="DJ6" s="35">
        <f t="shared" si="12"/>
        <v>42.73</v>
      </c>
      <c r="DK6" s="35">
        <f t="shared" si="12"/>
        <v>43.73</v>
      </c>
      <c r="DL6" s="35">
        <f t="shared" si="12"/>
        <v>44.12</v>
      </c>
      <c r="DM6" s="35">
        <f t="shared" si="12"/>
        <v>39.65</v>
      </c>
      <c r="DN6" s="35">
        <f t="shared" si="12"/>
        <v>45.25</v>
      </c>
      <c r="DO6" s="35">
        <f t="shared" si="12"/>
        <v>46.27</v>
      </c>
      <c r="DP6" s="35">
        <f t="shared" si="12"/>
        <v>46.88</v>
      </c>
      <c r="DQ6" s="35">
        <f t="shared" si="12"/>
        <v>46.94</v>
      </c>
      <c r="DR6" s="34" t="str">
        <f>IF(DR7="","",IF(DR7="-","【-】","【"&amp;SUBSTITUTE(TEXT(DR7,"#,##0.00"),"-","△")&amp;"】"))</f>
        <v>【48.12】</v>
      </c>
      <c r="DS6" s="35">
        <f>IF(DS7="",NA(),DS7)</f>
        <v>15.33</v>
      </c>
      <c r="DT6" s="35">
        <f t="shared" ref="DT6:EB6" si="13">IF(DT7="",NA(),DT7)</f>
        <v>13.74</v>
      </c>
      <c r="DU6" s="35">
        <f t="shared" si="13"/>
        <v>13.61</v>
      </c>
      <c r="DV6" s="35">
        <f t="shared" si="13"/>
        <v>13.88</v>
      </c>
      <c r="DW6" s="35">
        <f t="shared" si="13"/>
        <v>15.28</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2.37</v>
      </c>
      <c r="EE6" s="35">
        <f t="shared" ref="EE6:EM6" si="14">IF(EE7="",NA(),EE7)</f>
        <v>2.5299999999999998</v>
      </c>
      <c r="EF6" s="35">
        <f t="shared" si="14"/>
        <v>1.43</v>
      </c>
      <c r="EG6" s="35">
        <f t="shared" si="14"/>
        <v>2.5</v>
      </c>
      <c r="EH6" s="35">
        <f t="shared" si="14"/>
        <v>1.94</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238635</v>
      </c>
      <c r="D7" s="37">
        <v>46</v>
      </c>
      <c r="E7" s="37">
        <v>1</v>
      </c>
      <c r="F7" s="37">
        <v>0</v>
      </c>
      <c r="G7" s="37">
        <v>1</v>
      </c>
      <c r="H7" s="37" t="s">
        <v>105</v>
      </c>
      <c r="I7" s="37" t="s">
        <v>106</v>
      </c>
      <c r="J7" s="37" t="s">
        <v>107</v>
      </c>
      <c r="K7" s="37" t="s">
        <v>108</v>
      </c>
      <c r="L7" s="37" t="s">
        <v>109</v>
      </c>
      <c r="M7" s="37" t="s">
        <v>110</v>
      </c>
      <c r="N7" s="38" t="s">
        <v>111</v>
      </c>
      <c r="O7" s="38">
        <v>73.099999999999994</v>
      </c>
      <c r="P7" s="38">
        <v>97.35</v>
      </c>
      <c r="Q7" s="38">
        <v>2808</v>
      </c>
      <c r="R7" s="38" t="s">
        <v>111</v>
      </c>
      <c r="S7" s="38" t="s">
        <v>111</v>
      </c>
      <c r="T7" s="38" t="s">
        <v>111</v>
      </c>
      <c r="U7" s="38">
        <v>98624</v>
      </c>
      <c r="V7" s="38">
        <v>22.21</v>
      </c>
      <c r="W7" s="38">
        <v>4440.5200000000004</v>
      </c>
      <c r="X7" s="38">
        <v>108.9</v>
      </c>
      <c r="Y7" s="38">
        <v>118.94</v>
      </c>
      <c r="Z7" s="38">
        <v>115.8</v>
      </c>
      <c r="AA7" s="38">
        <v>118.27</v>
      </c>
      <c r="AB7" s="38">
        <v>117.07</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438.85</v>
      </c>
      <c r="AU7" s="38">
        <v>292.43</v>
      </c>
      <c r="AV7" s="38">
        <v>256.39</v>
      </c>
      <c r="AW7" s="38">
        <v>291.99</v>
      </c>
      <c r="AX7" s="38">
        <v>229.39</v>
      </c>
      <c r="AY7" s="38">
        <v>739.59</v>
      </c>
      <c r="AZ7" s="38">
        <v>335.95</v>
      </c>
      <c r="BA7" s="38">
        <v>346.59</v>
      </c>
      <c r="BB7" s="38">
        <v>357.82</v>
      </c>
      <c r="BC7" s="38">
        <v>355.5</v>
      </c>
      <c r="BD7" s="38">
        <v>264.33999999999997</v>
      </c>
      <c r="BE7" s="38">
        <v>184.03</v>
      </c>
      <c r="BF7" s="38">
        <v>175.23</v>
      </c>
      <c r="BG7" s="38">
        <v>163.78</v>
      </c>
      <c r="BH7" s="38">
        <v>151.29</v>
      </c>
      <c r="BI7" s="38">
        <v>138.18</v>
      </c>
      <c r="BJ7" s="38">
        <v>324.08999999999997</v>
      </c>
      <c r="BK7" s="38">
        <v>319.82</v>
      </c>
      <c r="BL7" s="38">
        <v>312.02999999999997</v>
      </c>
      <c r="BM7" s="38">
        <v>307.45999999999998</v>
      </c>
      <c r="BN7" s="38">
        <v>312.58</v>
      </c>
      <c r="BO7" s="38">
        <v>274.27</v>
      </c>
      <c r="BP7" s="38">
        <v>108.85</v>
      </c>
      <c r="BQ7" s="38">
        <v>120.52</v>
      </c>
      <c r="BR7" s="38">
        <v>117.64</v>
      </c>
      <c r="BS7" s="38">
        <v>120.16</v>
      </c>
      <c r="BT7" s="38">
        <v>118.99</v>
      </c>
      <c r="BU7" s="38">
        <v>99.46</v>
      </c>
      <c r="BV7" s="38">
        <v>105.21</v>
      </c>
      <c r="BW7" s="38">
        <v>105.71</v>
      </c>
      <c r="BX7" s="38">
        <v>106.01</v>
      </c>
      <c r="BY7" s="38">
        <v>104.57</v>
      </c>
      <c r="BZ7" s="38">
        <v>104.36</v>
      </c>
      <c r="CA7" s="38">
        <v>151.94</v>
      </c>
      <c r="CB7" s="38">
        <v>137.44</v>
      </c>
      <c r="CC7" s="38">
        <v>140.93</v>
      </c>
      <c r="CD7" s="38">
        <v>138.13</v>
      </c>
      <c r="CE7" s="38">
        <v>140.11000000000001</v>
      </c>
      <c r="CF7" s="38">
        <v>171.78</v>
      </c>
      <c r="CG7" s="38">
        <v>162.59</v>
      </c>
      <c r="CH7" s="38">
        <v>162.15</v>
      </c>
      <c r="CI7" s="38">
        <v>162.24</v>
      </c>
      <c r="CJ7" s="38">
        <v>165.47</v>
      </c>
      <c r="CK7" s="38">
        <v>165.71</v>
      </c>
      <c r="CL7" s="38">
        <v>78.09</v>
      </c>
      <c r="CM7" s="38">
        <v>77.28</v>
      </c>
      <c r="CN7" s="38">
        <v>76.8</v>
      </c>
      <c r="CO7" s="38">
        <v>77.430000000000007</v>
      </c>
      <c r="CP7" s="38">
        <v>78.400000000000006</v>
      </c>
      <c r="CQ7" s="38">
        <v>59.68</v>
      </c>
      <c r="CR7" s="38">
        <v>59.17</v>
      </c>
      <c r="CS7" s="38">
        <v>59.34</v>
      </c>
      <c r="CT7" s="38">
        <v>59.11</v>
      </c>
      <c r="CU7" s="38">
        <v>59.74</v>
      </c>
      <c r="CV7" s="38">
        <v>60.41</v>
      </c>
      <c r="CW7" s="38">
        <v>93.55</v>
      </c>
      <c r="CX7" s="38">
        <v>93.37</v>
      </c>
      <c r="CY7" s="38">
        <v>93.83</v>
      </c>
      <c r="CZ7" s="38">
        <v>93.94</v>
      </c>
      <c r="DA7" s="38">
        <v>93.42</v>
      </c>
      <c r="DB7" s="38">
        <v>87.63</v>
      </c>
      <c r="DC7" s="38">
        <v>87.6</v>
      </c>
      <c r="DD7" s="38">
        <v>87.74</v>
      </c>
      <c r="DE7" s="38">
        <v>87.91</v>
      </c>
      <c r="DF7" s="38">
        <v>87.28</v>
      </c>
      <c r="DG7" s="38">
        <v>89.93</v>
      </c>
      <c r="DH7" s="38">
        <v>40.700000000000003</v>
      </c>
      <c r="DI7" s="38">
        <v>41.77</v>
      </c>
      <c r="DJ7" s="38">
        <v>42.73</v>
      </c>
      <c r="DK7" s="38">
        <v>43.73</v>
      </c>
      <c r="DL7" s="38">
        <v>44.12</v>
      </c>
      <c r="DM7" s="38">
        <v>39.65</v>
      </c>
      <c r="DN7" s="38">
        <v>45.25</v>
      </c>
      <c r="DO7" s="38">
        <v>46.27</v>
      </c>
      <c r="DP7" s="38">
        <v>46.88</v>
      </c>
      <c r="DQ7" s="38">
        <v>46.94</v>
      </c>
      <c r="DR7" s="38">
        <v>48.12</v>
      </c>
      <c r="DS7" s="38">
        <v>15.33</v>
      </c>
      <c r="DT7" s="38">
        <v>13.74</v>
      </c>
      <c r="DU7" s="38">
        <v>13.61</v>
      </c>
      <c r="DV7" s="38">
        <v>13.88</v>
      </c>
      <c r="DW7" s="38">
        <v>15.28</v>
      </c>
      <c r="DX7" s="38">
        <v>9.7100000000000009</v>
      </c>
      <c r="DY7" s="38">
        <v>10.71</v>
      </c>
      <c r="DZ7" s="38">
        <v>10.93</v>
      </c>
      <c r="EA7" s="38">
        <v>13.39</v>
      </c>
      <c r="EB7" s="38">
        <v>14.48</v>
      </c>
      <c r="EC7" s="38">
        <v>15.89</v>
      </c>
      <c r="ED7" s="38">
        <v>2.37</v>
      </c>
      <c r="EE7" s="38">
        <v>2.5299999999999998</v>
      </c>
      <c r="EF7" s="38">
        <v>1.43</v>
      </c>
      <c r="EG7" s="38">
        <v>2.5</v>
      </c>
      <c r="EH7" s="38">
        <v>1.94</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稲場　英二</cp:lastModifiedBy>
  <cp:lastPrinted>2019-02-06T04:51:23Z</cp:lastPrinted>
  <dcterms:created xsi:type="dcterms:W3CDTF">2018-12-03T08:33:09Z</dcterms:created>
  <dcterms:modified xsi:type="dcterms:W3CDTF">2019-02-06T04:54:41Z</dcterms:modified>
  <cp:category/>
</cp:coreProperties>
</file>