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EZxj4rfrDChL9BFCL7cEfw/BQo50iJ5KZyv0jLO4YTk//osYJpVgHZ0zeTnqdRXIitJ5a38JMpSiQk1Cl55JTw==" workbookSaltValue="yIVdkoMK/EHIoZGZ/IQTBA=="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<sst xmlns="http://schemas.openxmlformats.org/spreadsheetml/2006/main" count="235" uniqueCount="119">
  <si>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</si>
  <si>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</si>
  <si>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</si>
  <si>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</si>
  <si>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</si>
  <si>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</si>
  <si>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</si>
  <si>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</si>
  <si>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</si>
  <si>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</si>
  <si>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</si>
  <si>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</si>
  <si>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</si>
  <si>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</si>
  <si>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</si>
  <si>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</si>
  <si>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</si>
  <si>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</si>
  <si>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</si>
  <si>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</si>
  <si>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</si>
  <si>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</si>
  <si>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</si>
  <si>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</si>
  <si>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</si>
  <si>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</si>
  <si>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</si>
  <si>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</si>
  <si>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</si>
  <si>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</si>
  <si>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</si>
  <si>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</si>
  <si>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</si>
  <si>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</si>
  <si>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</si>
  <si>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</si>
  <si>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</si>
  <si>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</si>
  <si>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</si>
  <si>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</si>
  <si>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</si>
  <si>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</si>
  <si>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</si>
  <si>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</si>
  <si>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</si>
  <si>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</si>
  <si>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</si>
  <si>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</si>
  <si>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</si>
  <si>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</si>
  <si>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</si>
  <si>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</si>
  <si>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</si>
  <si>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</si>
  <si>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</si>
  <si>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</si>
  <si>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</si>
  <si>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</si>
  <si>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</si>
  <si>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</si>
  <si>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</si>
  <si>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</si>
  <si>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</si>
  <si>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</si>
  <si>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</si>
  <si>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</si>
  <si>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</si>
  <si>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</si>
  <si>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</si>
  <si>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</si>
  <si>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</si>
  <si>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</si>
  <si>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</si>
  <si>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</si>
  <si>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</si>
  <si>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</si>
  <si>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</si>
  <si>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</si>
  <si>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</si>
  <si>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</si>
  <si>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</si>
  <si>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</si>
  <si>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</si>
  <si>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</si>
  <si>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</si>
  <si>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</si>
  <si>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</si>
  <si>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</si>
  <si>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</si>
  <si>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</si>
  <si>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</si>
  <si>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</si>
  <si>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</si>
  <si>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</si>
  <si>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</si>
  <si>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</si>
  <si>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</si>
  <si>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</si>
  <si>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</si>
  <si>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</si>
  <si>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</si>
  <si>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</si>
  <si>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</si>
  <si>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</si>
  <si>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愛知中部水道企業団</t>
  </si>
  <si>
    <t>法適用</t>
  </si>
  <si>
    <t>水道事業</t>
  </si>
  <si>
    <t>末端給水事業</t>
  </si>
  <si>
    <t>A1</t>
  </si>
  <si>
    <t>自治体職員 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</si>
  <si>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</si>
  <si>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</si>
  <si>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</si>
  <si>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</si>
  <si>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</si>
  <si>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</si>
  <si>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■経営の健全性
①経常収支比率は、100％以上で推移しており、類似団体平均値と比較して良好な数値となっています。
②累積欠損金比率については、平成29年度においても発生していません。
③流動比率は385.79％となっており、負債に対して約3.9倍の資産を保有しています。
④企業債残高対給水収益比率は、平成20年度以降企業債の借り入れを行っておらず、年々減少しています。平成29年度末は類似団体平均値258.63％に対して42.38％と、約6分の1の値となっています。
⑤料金回収率は、100％以上で推移しており、水道料金収入で費用を賄えているといえます。
■経営の効率性
⑥給水原価は、平成26年度以降横ばい状態が続いており、類似団体と比較してわずかに平均値を下回っています。費用内訳を見ると、県営水道からの水の購入費、施設の減価償却費など固定的な費用が約8割を占めています。
⑦施設利用率は、70％台で推移しており、類似団体平均値を上回っています。
⑧有収率は、94％台で推移しており、類似団体平均値を上回っています。
★総括★
　平成29年度においても黒字経営となり、資金的にも余裕があり支払い能力も高いといえます。類似団体と比較しても全ての項目で平均値に対して良好な数値を示しており、経営の健全性・効率性はともに良好であると判断できます。</t>
    <rPh sb="1" eb="3">
      <t>ケイエイ</t>
    </rPh>
    <rPh sb="4" eb="7">
      <t>ケンゼンセイ</t>
    </rPh>
    <rPh sb="9" eb="11">
      <t>ケイジョウ</t>
    </rPh>
    <rPh sb="11" eb="13">
      <t>シュウシ</t>
    </rPh>
    <rPh sb="13" eb="15">
      <t>ヒリツ</t>
    </rPh>
    <rPh sb="21" eb="23">
      <t>イジョウ</t>
    </rPh>
    <rPh sb="24" eb="26">
      <t>スイイ</t>
    </rPh>
    <rPh sb="31" eb="33">
      <t>ルイジ</t>
    </rPh>
    <rPh sb="33" eb="35">
      <t>ダンタイ</t>
    </rPh>
    <rPh sb="35" eb="37">
      <t>ヘイキン</t>
    </rPh>
    <rPh sb="37" eb="38">
      <t>チ</t>
    </rPh>
    <rPh sb="39" eb="41">
      <t>ヒカク</t>
    </rPh>
    <rPh sb="43" eb="45">
      <t>リョウコウ</t>
    </rPh>
    <rPh sb="46" eb="48">
      <t>スウチ</t>
    </rPh>
    <rPh sb="58" eb="60">
      <t>ルイセキ</t>
    </rPh>
    <rPh sb="60" eb="63">
      <t>ケッソンキン</t>
    </rPh>
    <rPh sb="63" eb="65">
      <t>ヒリツ</t>
    </rPh>
    <rPh sb="71" eb="73">
      <t>ヘイセイ</t>
    </rPh>
    <rPh sb="75" eb="76">
      <t>ネン</t>
    </rPh>
    <rPh sb="76" eb="77">
      <t>ド</t>
    </rPh>
    <rPh sb="82" eb="84">
      <t>ハッセイ</t>
    </rPh>
    <rPh sb="93" eb="95">
      <t>リュウドウ</t>
    </rPh>
    <rPh sb="95" eb="97">
      <t>ヒリツ</t>
    </rPh>
    <rPh sb="112" eb="114">
      <t>フサイ</t>
    </rPh>
    <rPh sb="115" eb="116">
      <t>タイ</t>
    </rPh>
    <rPh sb="118" eb="119">
      <t>ヤク</t>
    </rPh>
    <rPh sb="122" eb="123">
      <t>バイ</t>
    </rPh>
    <rPh sb="124" eb="126">
      <t>シサン</t>
    </rPh>
    <rPh sb="127" eb="129">
      <t>ホユウ</t>
    </rPh>
    <rPh sb="137" eb="139">
      <t>キギョウ</t>
    </rPh>
    <rPh sb="139" eb="140">
      <t>サイ</t>
    </rPh>
    <rPh sb="140" eb="142">
      <t>ザンダカ</t>
    </rPh>
    <rPh sb="142" eb="143">
      <t>タイ</t>
    </rPh>
    <rPh sb="143" eb="145">
      <t>キュウスイ</t>
    </rPh>
    <rPh sb="145" eb="147">
      <t>シュウエキ</t>
    </rPh>
    <rPh sb="147" eb="149">
      <t>ヒリツ</t>
    </rPh>
    <rPh sb="151" eb="153">
      <t>ヘイセイ</t>
    </rPh>
    <rPh sb="155" eb="156">
      <t>ネン</t>
    </rPh>
    <rPh sb="156" eb="157">
      <t>ド</t>
    </rPh>
    <rPh sb="157" eb="159">
      <t>イコウ</t>
    </rPh>
    <rPh sb="159" eb="161">
      <t>キギョウ</t>
    </rPh>
    <rPh sb="161" eb="162">
      <t>サイ</t>
    </rPh>
    <rPh sb="163" eb="164">
      <t>カ</t>
    </rPh>
    <rPh sb="165" eb="166">
      <t>イ</t>
    </rPh>
    <rPh sb="168" eb="169">
      <t>オコナ</t>
    </rPh>
    <rPh sb="175" eb="177">
      <t>ネンネン</t>
    </rPh>
    <rPh sb="177" eb="179">
      <t>ゲンショウ</t>
    </rPh>
    <rPh sb="185" eb="187">
      <t>ヘイセイ</t>
    </rPh>
    <rPh sb="189" eb="190">
      <t>ネン</t>
    </rPh>
    <rPh sb="190" eb="191">
      <t>ド</t>
    </rPh>
    <rPh sb="191" eb="192">
      <t>マツ</t>
    </rPh>
    <rPh sb="193" eb="195">
      <t>ルイジ</t>
    </rPh>
    <rPh sb="195" eb="197">
      <t>ダンタイ</t>
    </rPh>
    <rPh sb="197" eb="199">
      <t>ヘイキン</t>
    </rPh>
    <rPh sb="199" eb="200">
      <t>チ</t>
    </rPh>
    <rPh sb="208" eb="209">
      <t>タイ</t>
    </rPh>
    <rPh sb="219" eb="220">
      <t>ヤク</t>
    </rPh>
    <rPh sb="221" eb="222">
      <t>ブン</t>
    </rPh>
    <rPh sb="225" eb="226">
      <t>アタイ</t>
    </rPh>
    <rPh sb="236" eb="238">
      <t>リョウキン</t>
    </rPh>
    <rPh sb="238" eb="240">
      <t>カイシュウ</t>
    </rPh>
    <rPh sb="240" eb="241">
      <t>リツ</t>
    </rPh>
    <rPh sb="247" eb="249">
      <t>イジョウ</t>
    </rPh>
    <rPh sb="250" eb="252">
      <t>スイイ</t>
    </rPh>
    <rPh sb="257" eb="259">
      <t>スイドウ</t>
    </rPh>
    <rPh sb="259" eb="261">
      <t>リョウキン</t>
    </rPh>
    <rPh sb="261" eb="263">
      <t>シュウニュウ</t>
    </rPh>
    <rPh sb="264" eb="266">
      <t>ヒヨウ</t>
    </rPh>
    <rPh sb="267" eb="268">
      <t>マカナ</t>
    </rPh>
    <rPh sb="280" eb="282">
      <t>ケイエイ</t>
    </rPh>
    <rPh sb="283" eb="286">
      <t>コウリツセイ</t>
    </rPh>
    <rPh sb="288" eb="290">
      <t>キュウスイ</t>
    </rPh>
    <rPh sb="290" eb="292">
      <t>ゲンカ</t>
    </rPh>
    <rPh sb="294" eb="296">
      <t>ヘイセイ</t>
    </rPh>
    <rPh sb="298" eb="299">
      <t>ネン</t>
    </rPh>
    <rPh sb="299" eb="300">
      <t>ド</t>
    </rPh>
    <rPh sb="300" eb="302">
      <t>イコウ</t>
    </rPh>
    <rPh sb="302" eb="303">
      <t>ヨコ</t>
    </rPh>
    <rPh sb="305" eb="307">
      <t>ジョウタイ</t>
    </rPh>
    <rPh sb="308" eb="309">
      <t>ツヅ</t>
    </rPh>
    <rPh sb="314" eb="316">
      <t>ルイジ</t>
    </rPh>
    <rPh sb="316" eb="318">
      <t>ダンタイ</t>
    </rPh>
    <rPh sb="319" eb="321">
      <t>ヒカク</t>
    </rPh>
    <rPh sb="327" eb="330">
      <t>ヘイキンチ</t>
    </rPh>
    <rPh sb="331" eb="333">
      <t>シタマワ</t>
    </rPh>
    <rPh sb="339" eb="341">
      <t>ヒヨウ</t>
    </rPh>
    <rPh sb="341" eb="343">
      <t>ウチワケ</t>
    </rPh>
    <rPh sb="344" eb="345">
      <t>ミ</t>
    </rPh>
    <rPh sb="348" eb="350">
      <t>ケンエイ</t>
    </rPh>
    <rPh sb="350" eb="352">
      <t>スイドウ</t>
    </rPh>
    <rPh sb="355" eb="356">
      <t>ミズ</t>
    </rPh>
    <rPh sb="357" eb="360">
      <t>コウニュウヒ</t>
    </rPh>
    <rPh sb="361" eb="363">
      <t>シセツ</t>
    </rPh>
    <rPh sb="364" eb="366">
      <t>ゲンカ</t>
    </rPh>
    <rPh sb="366" eb="368">
      <t>ショウキャク</t>
    </rPh>
    <rPh sb="368" eb="369">
      <t>ヒ</t>
    </rPh>
    <rPh sb="371" eb="374">
      <t>コテイテキ</t>
    </rPh>
    <rPh sb="375" eb="377">
      <t>ヒヨウ</t>
    </rPh>
    <rPh sb="378" eb="379">
      <t>ヤク</t>
    </rPh>
    <rPh sb="380" eb="381">
      <t>ワリ</t>
    </rPh>
    <rPh sb="382" eb="383">
      <t>シ</t>
    </rPh>
    <rPh sb="391" eb="393">
      <t>シセツ</t>
    </rPh>
    <rPh sb="393" eb="396">
      <t>リヨウリツ</t>
    </rPh>
    <rPh sb="401" eb="402">
      <t>ダイ</t>
    </rPh>
    <rPh sb="403" eb="405">
      <t>スイイ</t>
    </rPh>
    <rPh sb="410" eb="412">
      <t>ルイジ</t>
    </rPh>
    <rPh sb="412" eb="414">
      <t>ダンタイ</t>
    </rPh>
    <rPh sb="414" eb="417">
      <t>ヘイキンチ</t>
    </rPh>
    <rPh sb="418" eb="420">
      <t>ウワマワ</t>
    </rPh>
    <rPh sb="428" eb="430">
      <t>ユウシュウ</t>
    </rPh>
    <rPh sb="430" eb="431">
      <t>リツ</t>
    </rPh>
    <rPh sb="436" eb="437">
      <t>ダイ</t>
    </rPh>
    <rPh sb="438" eb="440">
      <t>スイイ</t>
    </rPh>
    <rPh sb="445" eb="447">
      <t>ルイジ</t>
    </rPh>
    <rPh sb="447" eb="449">
      <t>ダンタイ</t>
    </rPh>
    <rPh sb="449" eb="452">
      <t>ヘイキンチ</t>
    </rPh>
    <rPh sb="453" eb="455">
      <t>ウワマワ</t>
    </rPh>
    <rPh sb="463" eb="465">
      <t>ソウカツ</t>
    </rPh>
    <rPh sb="468" eb="470">
      <t>ヘイセイ</t>
    </rPh>
    <rPh sb="472" eb="474">
      <t>ネンド</t>
    </rPh>
    <rPh sb="479" eb="481">
      <t>クロジ</t>
    </rPh>
    <rPh sb="481" eb="483">
      <t>ケイエイ</t>
    </rPh>
    <rPh sb="487" eb="489">
      <t>シキン</t>
    </rPh>
    <rPh sb="489" eb="490">
      <t>テキ</t>
    </rPh>
    <rPh sb="492" eb="494">
      <t>ヨユウ</t>
    </rPh>
    <rPh sb="497" eb="499">
      <t>シハラ</t>
    </rPh>
    <rPh sb="500" eb="502">
      <t>ノウリョク</t>
    </rPh>
    <rPh sb="503" eb="504">
      <t>タカ</t>
    </rPh>
    <rPh sb="511" eb="513">
      <t>ルイジ</t>
    </rPh>
    <rPh sb="513" eb="515">
      <t>ダンタイ</t>
    </rPh>
    <rPh sb="516" eb="518">
      <t>ヒカク</t>
    </rPh>
    <rPh sb="521" eb="522">
      <t>スベ</t>
    </rPh>
    <rPh sb="524" eb="526">
      <t>コウモク</t>
    </rPh>
    <rPh sb="527" eb="530">
      <t>ヘイキンチ</t>
    </rPh>
    <rPh sb="531" eb="532">
      <t>タイ</t>
    </rPh>
    <rPh sb="534" eb="536">
      <t>リョウコウ</t>
    </rPh>
    <rPh sb="537" eb="539">
      <t>スウチ</t>
    </rPh>
    <rPh sb="540" eb="541">
      <t>シメ</t>
    </rPh>
    <rPh sb="546" eb="548">
      <t>ケイエイ</t>
    </rPh>
    <rPh sb="549" eb="552">
      <t>ケンゼンセイ</t>
    </rPh>
    <rPh sb="553" eb="556">
      <t>コウリツセイ</t>
    </rPh>
    <rPh sb="560" eb="562">
      <t>リョウコウ</t>
    </rPh>
    <rPh sb="566" eb="568">
      <t>ハンダン</t>
    </rPh>
    <phoneticPr fontId="4"/>
  </si>
  <si>
    <t>■施設全体の減価償却の状況
①有形固定資産減価償却率は、類似団体平均値を下回っていますが、年々上昇しています。
■管路の経年化の状況
②管路経年化率は、年々上昇傾向でしたが、平成29年度においては、類似団体平均値を大幅に上回りました。これは、事業開始年度（昭和50年）頃に布設した水道管が多く、それらが法定耐用年数を迎えるためです。同時期に布設した水道管が多いことから、この数値は今後も上昇することが見込まれます。
■管路の更新投資の実施状況
③管路更新率は、大幅に減少しました。この要因の一つとして、現在大規模な送水管布設替工事を債務負担で行っており、平成29年度は準備工事期間にあたるため、管路更新率が伸びなかったことが挙げられます。
★総括★
　減価償却率及び管路経年化率は類似団体でも年々上昇傾向にありますが、本企業団においてもその数値は上昇しており、今後も上昇が見込まれます。なお、法定耐用年数は一応の目安であり、管路の埋設状況等により実質的な耐用年数は変動します。</t>
    <rPh sb="1" eb="3">
      <t>シセツ</t>
    </rPh>
    <rPh sb="3" eb="5">
      <t>ゼンタイ</t>
    </rPh>
    <rPh sb="6" eb="8">
      <t>ゲンカ</t>
    </rPh>
    <rPh sb="8" eb="10">
      <t>ショウキャク</t>
    </rPh>
    <rPh sb="11" eb="13">
      <t>ジョウキョウ</t>
    </rPh>
    <rPh sb="15" eb="17">
      <t>ユウケイ</t>
    </rPh>
    <rPh sb="17" eb="19">
      <t>コテイ</t>
    </rPh>
    <rPh sb="19" eb="21">
      <t>シサン</t>
    </rPh>
    <rPh sb="21" eb="23">
      <t>ゲンカ</t>
    </rPh>
    <rPh sb="23" eb="25">
      <t>ショウキャク</t>
    </rPh>
    <rPh sb="25" eb="26">
      <t>リツ</t>
    </rPh>
    <rPh sb="28" eb="30">
      <t>ルイジ</t>
    </rPh>
    <rPh sb="30" eb="32">
      <t>ダンタイ</t>
    </rPh>
    <rPh sb="32" eb="35">
      <t>ヘイキンチ</t>
    </rPh>
    <rPh sb="36" eb="38">
      <t>シタマワ</t>
    </rPh>
    <rPh sb="45" eb="47">
      <t>ネンネン</t>
    </rPh>
    <rPh sb="47" eb="49">
      <t>ジョウショウ</t>
    </rPh>
    <rPh sb="57" eb="59">
      <t>カンロ</t>
    </rPh>
    <rPh sb="60" eb="63">
      <t>ケイネンカ</t>
    </rPh>
    <rPh sb="64" eb="66">
      <t>ジョウキョウ</t>
    </rPh>
    <rPh sb="68" eb="70">
      <t>カンロ</t>
    </rPh>
    <rPh sb="70" eb="73">
      <t>ケイネンカ</t>
    </rPh>
    <rPh sb="73" eb="74">
      <t>リツ</t>
    </rPh>
    <rPh sb="76" eb="78">
      <t>ネンネン</t>
    </rPh>
    <rPh sb="78" eb="80">
      <t>ジョウショウ</t>
    </rPh>
    <rPh sb="80" eb="82">
      <t>ケイコウ</t>
    </rPh>
    <rPh sb="87" eb="89">
      <t>ヘイセイ</t>
    </rPh>
    <rPh sb="91" eb="92">
      <t>ネン</t>
    </rPh>
    <rPh sb="92" eb="93">
      <t>ド</t>
    </rPh>
    <rPh sb="99" eb="101">
      <t>ルイジ</t>
    </rPh>
    <rPh sb="101" eb="103">
      <t>ダンタイ</t>
    </rPh>
    <rPh sb="103" eb="106">
      <t>ヘイキンチ</t>
    </rPh>
    <rPh sb="107" eb="109">
      <t>オオハバ</t>
    </rPh>
    <rPh sb="110" eb="112">
      <t>ウワマワ</t>
    </rPh>
    <rPh sb="121" eb="123">
      <t>ジギョウ</t>
    </rPh>
    <rPh sb="123" eb="125">
      <t>カイシ</t>
    </rPh>
    <rPh sb="125" eb="127">
      <t>ネンド</t>
    </rPh>
    <rPh sb="128" eb="130">
      <t>ショウワ</t>
    </rPh>
    <rPh sb="132" eb="133">
      <t>ネン</t>
    </rPh>
    <rPh sb="134" eb="135">
      <t>ゴロ</t>
    </rPh>
    <rPh sb="136" eb="138">
      <t>フセツ</t>
    </rPh>
    <rPh sb="140" eb="143">
      <t>スイドウカン</t>
    </rPh>
    <rPh sb="144" eb="145">
      <t>オオ</t>
    </rPh>
    <rPh sb="151" eb="153">
      <t>ホウテイ</t>
    </rPh>
    <rPh sb="153" eb="155">
      <t>タイヨウ</t>
    </rPh>
    <rPh sb="155" eb="157">
      <t>ネンスウ</t>
    </rPh>
    <rPh sb="158" eb="159">
      <t>ムカ</t>
    </rPh>
    <rPh sb="166" eb="169">
      <t>ドウジキ</t>
    </rPh>
    <rPh sb="170" eb="172">
      <t>フセツ</t>
    </rPh>
    <rPh sb="174" eb="177">
      <t>スイドウカン</t>
    </rPh>
    <rPh sb="178" eb="179">
      <t>オオ</t>
    </rPh>
    <rPh sb="187" eb="189">
      <t>スウチ</t>
    </rPh>
    <rPh sb="190" eb="192">
      <t>コンゴ</t>
    </rPh>
    <rPh sb="193" eb="195">
      <t>ジョウショウ</t>
    </rPh>
    <rPh sb="200" eb="202">
      <t>ミコ</t>
    </rPh>
    <rPh sb="209" eb="211">
      <t>カンロ</t>
    </rPh>
    <rPh sb="212" eb="214">
      <t>コウシン</t>
    </rPh>
    <rPh sb="214" eb="216">
      <t>トウシ</t>
    </rPh>
    <rPh sb="217" eb="219">
      <t>ジッシ</t>
    </rPh>
    <rPh sb="219" eb="221">
      <t>ジョウキョウ</t>
    </rPh>
    <rPh sb="223" eb="225">
      <t>カンロ</t>
    </rPh>
    <rPh sb="225" eb="227">
      <t>コウシン</t>
    </rPh>
    <rPh sb="227" eb="228">
      <t>リツ</t>
    </rPh>
    <rPh sb="230" eb="232">
      <t>オオハバ</t>
    </rPh>
    <rPh sb="233" eb="235">
      <t>ゲンショウ</t>
    </rPh>
    <rPh sb="242" eb="244">
      <t>ヨウイン</t>
    </rPh>
    <rPh sb="245" eb="246">
      <t>ヒト</t>
    </rPh>
    <rPh sb="251" eb="253">
      <t>ゲンザイ</t>
    </rPh>
    <rPh sb="253" eb="256">
      <t>ダイキボ</t>
    </rPh>
    <rPh sb="257" eb="260">
      <t>ソウスイカン</t>
    </rPh>
    <rPh sb="260" eb="262">
      <t>フセツ</t>
    </rPh>
    <rPh sb="262" eb="263">
      <t>ガ</t>
    </rPh>
    <rPh sb="263" eb="265">
      <t>コウジ</t>
    </rPh>
    <rPh sb="266" eb="268">
      <t>サイム</t>
    </rPh>
    <rPh sb="268" eb="270">
      <t>フタン</t>
    </rPh>
    <rPh sb="271" eb="272">
      <t>オコナ</t>
    </rPh>
    <rPh sb="277" eb="279">
      <t>ヘイセイ</t>
    </rPh>
    <rPh sb="281" eb="282">
      <t>ネン</t>
    </rPh>
    <rPh sb="282" eb="283">
      <t>ド</t>
    </rPh>
    <rPh sb="284" eb="286">
      <t>ジュンビ</t>
    </rPh>
    <rPh sb="286" eb="288">
      <t>コウジ</t>
    </rPh>
    <rPh sb="288" eb="290">
      <t>キカン</t>
    </rPh>
    <rPh sb="297" eb="299">
      <t>カンロ</t>
    </rPh>
    <rPh sb="299" eb="301">
      <t>コウシン</t>
    </rPh>
    <rPh sb="301" eb="302">
      <t>リツ</t>
    </rPh>
    <rPh sb="303" eb="304">
      <t>ノ</t>
    </rPh>
    <rPh sb="312" eb="313">
      <t>ア</t>
    </rPh>
    <rPh sb="321" eb="323">
      <t>ソウカツ</t>
    </rPh>
    <rPh sb="326" eb="328">
      <t>ゲンカ</t>
    </rPh>
    <rPh sb="328" eb="330">
      <t>ショウキャク</t>
    </rPh>
    <rPh sb="330" eb="331">
      <t>リツ</t>
    </rPh>
    <rPh sb="331" eb="332">
      <t>オヨ</t>
    </rPh>
    <rPh sb="333" eb="335">
      <t>カンロ</t>
    </rPh>
    <rPh sb="335" eb="338">
      <t>ケイネンカ</t>
    </rPh>
    <rPh sb="338" eb="339">
      <t>リツ</t>
    </rPh>
    <rPh sb="340" eb="342">
      <t>ルイジ</t>
    </rPh>
    <rPh sb="342" eb="344">
      <t>ダンタイ</t>
    </rPh>
    <rPh sb="346" eb="348">
      <t>ネンネン</t>
    </rPh>
    <rPh sb="348" eb="350">
      <t>ジョウショウ</t>
    </rPh>
    <rPh sb="350" eb="352">
      <t>ケイコウ</t>
    </rPh>
    <rPh sb="359" eb="360">
      <t>ホン</t>
    </rPh>
    <rPh sb="360" eb="362">
      <t>キギョウ</t>
    </rPh>
    <rPh sb="362" eb="363">
      <t>ダン</t>
    </rPh>
    <rPh sb="370" eb="372">
      <t>スウチ</t>
    </rPh>
    <rPh sb="373" eb="375">
      <t>ジョウショウ</t>
    </rPh>
    <rPh sb="380" eb="382">
      <t>コンゴ</t>
    </rPh>
    <rPh sb="383" eb="385">
      <t>ジョウショウ</t>
    </rPh>
    <rPh sb="386" eb="388">
      <t>ミコ</t>
    </rPh>
    <rPh sb="396" eb="398">
      <t>ホウテイ</t>
    </rPh>
    <rPh sb="398" eb="400">
      <t>タイヨウ</t>
    </rPh>
    <rPh sb="400" eb="402">
      <t>ネンスウ</t>
    </rPh>
    <rPh sb="403" eb="405">
      <t>イチオウ</t>
    </rPh>
    <rPh sb="406" eb="408">
      <t>メヤス</t>
    </rPh>
    <rPh sb="412" eb="414">
      <t>カンロ</t>
    </rPh>
    <rPh sb="415" eb="417">
      <t>マイセツ</t>
    </rPh>
    <rPh sb="417" eb="419">
      <t>ジョウキョウ</t>
    </rPh>
    <rPh sb="419" eb="420">
      <t>トウ</t>
    </rPh>
    <rPh sb="423" eb="426">
      <t>ジッシツテキ</t>
    </rPh>
    <rPh sb="427" eb="429">
      <t>タイヨウ</t>
    </rPh>
    <rPh sb="429" eb="431">
      <t>ネンスウ</t>
    </rPh>
    <rPh sb="432" eb="434">
      <t>ヘンドウ</t>
    </rPh>
    <phoneticPr fontId="4"/>
  </si>
  <si>
    <t>　現状の分析において、財政面の健全性は確保されているといえますが、管路については、今後老朽化が進み、安定的な水の供給に支障をきたすおそれがあります。施設更新費用の増大に伴う財源の確保は、水道料金収入や企業債の借入れに頼らざるを得ませんが、安易な料金値上げや借入れはできません。
　現在、「第１次水道施設整備計画」（平成23年度～平成32年度）に基づき、現行水道料金水準を維持しながら財政の健全性確保に重点を置いて、重要度、緊急度の高い施設を優先的に整備を進めています。
　平成33年度以降の次期整備計画では、水需要の予測を行い、財政と施設双方の健全性を高めるため、アセットマネジメントなどの手法を用いながら施設の更新サイクルや管路耐震化等の検討をしています。さらに水道料金水準の見直しや企業債借入れの検討も行い、「安全」・「強靭」・「持続」はもとより、より効率的かつ効果的な事業運営を目指すための経営戦略を平成32年度を目途に策定中です。</t>
    <rPh sb="1" eb="3">
      <t>ゲンジョウ</t>
    </rPh>
    <rPh sb="4" eb="6">
      <t>ブンセキ</t>
    </rPh>
    <rPh sb="11" eb="14">
      <t>ザイセイメン</t>
    </rPh>
    <rPh sb="15" eb="18">
      <t>ケンゼンセイ</t>
    </rPh>
    <rPh sb="19" eb="21">
      <t>カクホ</t>
    </rPh>
    <rPh sb="33" eb="35">
      <t>カンロ</t>
    </rPh>
    <rPh sb="41" eb="43">
      <t>コンゴ</t>
    </rPh>
    <rPh sb="43" eb="46">
      <t>ロウキュウカ</t>
    </rPh>
    <rPh sb="47" eb="48">
      <t>スス</t>
    </rPh>
    <rPh sb="50" eb="53">
      <t>アンテイテキ</t>
    </rPh>
    <rPh sb="182" eb="184">
      <t>スイジュン</t>
    </rPh>
    <rPh sb="245" eb="247">
      <t>ジキ</t>
    </rPh>
    <rPh sb="267" eb="269">
      <t>シセツ</t>
    </rPh>
    <rPh sb="269" eb="271">
      <t>ソウホウ</t>
    </rPh>
    <rPh sb="274" eb="275">
      <t>セイ</t>
    </rPh>
    <rPh sb="276" eb="277">
      <t>タカ</t>
    </rPh>
    <rPh sb="353" eb="354">
      <t>オコナ</t>
    </rPh>
    <rPh sb="357" eb="359">
      <t>アンゼン</t>
    </rPh>
    <rPh sb="362" eb="364">
      <t>キョウジン</t>
    </rPh>
    <rPh sb="367" eb="369">
      <t>ジゾク</t>
    </rPh>
    <rPh sb="378" eb="381">
      <t>コウリツテキ</t>
    </rPh>
    <rPh sb="383" eb="386">
      <t>コウカテキ</t>
    </rPh>
    <rPh sb="387" eb="389">
      <t>ジギョウ</t>
    </rPh>
    <rPh sb="389" eb="391">
      <t>ウンエイ</t>
    </rPh>
    <rPh sb="392" eb="394">
      <t>メザ</t>
    </rPh>
    <rPh sb="398" eb="400">
      <t>ケイエイ</t>
    </rPh>
    <rPh sb="400" eb="402">
      <t>センリャク</t>
    </rPh>
    <rPh sb="403" eb="405">
      <t>ヘイセイ</t>
    </rPh>
    <rPh sb="407" eb="408">
      <t>ネン</t>
    </rPh>
    <rPh sb="408" eb="409">
      <t>ド</t>
    </rPh>
    <rPh sb="410" eb="412">
      <t>メド</t>
    </rPh>
    <rPh sb="413" eb="416">
      <t>サクテイチュウ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</si>
</sst>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8.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0.8</c:v>
                </c:pt>
                <c:pt idx="1">
                  <c:v>0.65</c:v>
                </c:pt>
                <c:pt idx="2">
                  <c:v>0.88</c:v>
                </c:pt>
                <c:pt idx="3">
                  <c:v>1.54</c:v>
                </c:pt>
                <c:pt idx="4">
                  <c:v>0.56999999999999995</c:v>
                </c:pt>
              </c:numCache>
            </c:numRef>
          </c:val>
          <c:extLst xmlns:c16r2="http://schemas.microsoft.com/office/drawing/2015/06/chart">
            <c:ext xmlns:c16="http://schemas.microsoft.com/office/drawing/2014/chart" uri="{C3380CC4-5D6E-409C-BE32-E72D297353CC}">
              <c16:uniqueId val="{00000000-9164-44A9-B4E5-173FADC5D4F1}"/>
            </c:ext>
          </c:extLst>
        </c:ser>
        <c:dLbls>
          <c:showLegendKey val="0"/>
          <c:showVal val="0"/>
          <c:showCatName val="0"/>
          <c:showSerName val="0"/>
          <c:showPercent val="0"/>
          <c:showBubbleSize val="0"/>
        </c:dLbls>
        <c:gapWidth val="150"/>
        <c:axId val="60121088"/>
        <c:axId val="60123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0.69</c:v>
                </c:pt>
                <c:pt idx="2">
                  <c:v>0.74</c:v>
                </c:pt>
                <c:pt idx="3">
                  <c:v>0.73</c:v>
                </c:pt>
                <c:pt idx="4">
                  <c:v>0.74</c:v>
                </c:pt>
              </c:numCache>
            </c:numRef>
          </c:val>
          <c:smooth val="0"/>
          <c:extLst xmlns:c16r2="http://schemas.microsoft.com/office/drawing/2015/06/chart">
            <c:ext xmlns:c16="http://schemas.microsoft.com/office/drawing/2014/chart" uri="{C3380CC4-5D6E-409C-BE32-E72D297353CC}">
              <c16:uniqueId val="{00000001-9164-44A9-B4E5-173FADC5D4F1}"/>
            </c:ext>
          </c:extLst>
        </c:ser>
        <c:dLbls>
          <c:showLegendKey val="0"/>
          <c:showVal val="0"/>
          <c:showCatName val="0"/>
          <c:showSerName val="0"/>
          <c:showPercent val="0"/>
          <c:showBubbleSize val="0"/>
        </c:dLbls>
        <c:marker val="1"/>
        <c:smooth val="0"/>
        <c:axId val="60121088"/>
        <c:axId val="60123008"/>
      </c:lineChart>
      <c:dateAx>
        <c:axId val="60121088"/>
        <c:scaling>
          <c:orientation val="minMax"/>
        </c:scaling>
        <c:delete val="1"/>
        <c:axPos val="b"/>
        <c:numFmt formatCode="ge" sourceLinked="1"/>
        <c:majorTickMark val="none"/>
        <c:minorTickMark val="none"/>
        <c:tickLblPos val="none"/>
        <c:crossAx val="60123008"/>
        <c:crosses val="autoZero"/>
        <c:auto val="1"/>
        <c:lblOffset val="100"/>
        <c:baseTimeUnit val="years"/>
      </c:dateAx>
      <c:valAx>
        <c:axId val="6012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12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72.7</c:v>
                </c:pt>
                <c:pt idx="1">
                  <c:v>71.78</c:v>
                </c:pt>
                <c:pt idx="2">
                  <c:v>72.09</c:v>
                </c:pt>
                <c:pt idx="3">
                  <c:v>73.430000000000007</c:v>
                </c:pt>
                <c:pt idx="4">
                  <c:v>73.849999999999994</c:v>
                </c:pt>
              </c:numCache>
            </c:numRef>
          </c:val>
          <c:extLst xmlns:c16r2="http://schemas.microsoft.com/office/drawing/2015/06/chart">
            <c:ext xmlns:c16="http://schemas.microsoft.com/office/drawing/2014/chart" uri="{C3380CC4-5D6E-409C-BE32-E72D297353CC}">
              <c16:uniqueId val="{00000000-7F95-4EB0-8FE3-FEE64CB71AAF}"/>
            </c:ext>
          </c:extLst>
        </c:ser>
        <c:dLbls>
          <c:showLegendKey val="0"/>
          <c:showVal val="0"/>
          <c:showCatName val="0"/>
          <c:showSerName val="0"/>
          <c:showPercent val="0"/>
          <c:showBubbleSize val="0"/>
        </c:dLbls>
        <c:gapWidth val="150"/>
        <c:axId val="119074816"/>
        <c:axId val="119076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63.91</c:v>
                </c:pt>
                <c:pt idx="1">
                  <c:v>63.25</c:v>
                </c:pt>
                <c:pt idx="2">
                  <c:v>63.03</c:v>
                </c:pt>
                <c:pt idx="3">
                  <c:v>63.18</c:v>
                </c:pt>
                <c:pt idx="4">
                  <c:v>63.54</c:v>
                </c:pt>
              </c:numCache>
            </c:numRef>
          </c:val>
          <c:smooth val="0"/>
          <c:extLst xmlns:c16r2="http://schemas.microsoft.com/office/drawing/2015/06/chart">
            <c:ext xmlns:c16="http://schemas.microsoft.com/office/drawing/2014/chart" uri="{C3380CC4-5D6E-409C-BE32-E72D297353CC}">
              <c16:uniqueId val="{00000001-7F95-4EB0-8FE3-FEE64CB71AAF}"/>
            </c:ext>
          </c:extLst>
        </c:ser>
        <c:dLbls>
          <c:showLegendKey val="0"/>
          <c:showVal val="0"/>
          <c:showCatName val="0"/>
          <c:showSerName val="0"/>
          <c:showPercent val="0"/>
          <c:showBubbleSize val="0"/>
        </c:dLbls>
        <c:marker val="1"/>
        <c:smooth val="0"/>
        <c:axId val="119074816"/>
        <c:axId val="119076736"/>
      </c:lineChart>
      <c:dateAx>
        <c:axId val="119074816"/>
        <c:scaling>
          <c:orientation val="minMax"/>
        </c:scaling>
        <c:delete val="1"/>
        <c:axPos val="b"/>
        <c:numFmt formatCode="ge" sourceLinked="1"/>
        <c:majorTickMark val="none"/>
        <c:minorTickMark val="none"/>
        <c:tickLblPos val="none"/>
        <c:crossAx val="119076736"/>
        <c:crosses val="autoZero"/>
        <c:auto val="1"/>
        <c:lblOffset val="100"/>
        <c:baseTimeUnit val="years"/>
      </c:dateAx>
      <c:valAx>
        <c:axId val="11907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07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94.06</c:v>
                </c:pt>
                <c:pt idx="1">
                  <c:v>94.23</c:v>
                </c:pt>
                <c:pt idx="2">
                  <c:v>94.01</c:v>
                </c:pt>
                <c:pt idx="3">
                  <c:v>94.21</c:v>
                </c:pt>
                <c:pt idx="4">
                  <c:v>94.33</c:v>
                </c:pt>
              </c:numCache>
            </c:numRef>
          </c:val>
          <c:extLst xmlns:c16r2="http://schemas.microsoft.com/office/drawing/2015/06/chart">
            <c:ext xmlns:c16="http://schemas.microsoft.com/office/drawing/2014/chart" uri="{C3380CC4-5D6E-409C-BE32-E72D297353CC}">
              <c16:uniqueId val="{00000000-FB41-4E5F-B9ED-9895C517709B}"/>
            </c:ext>
          </c:extLst>
        </c:ser>
        <c:dLbls>
          <c:showLegendKey val="0"/>
          <c:showVal val="0"/>
          <c:showCatName val="0"/>
          <c:showSerName val="0"/>
          <c:showPercent val="0"/>
          <c:showBubbleSize val="0"/>
        </c:dLbls>
        <c:gapWidth val="150"/>
        <c:axId val="119099776"/>
        <c:axId val="119101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91.45</c:v>
                </c:pt>
                <c:pt idx="1">
                  <c:v>91.07</c:v>
                </c:pt>
                <c:pt idx="2">
                  <c:v>91.21</c:v>
                </c:pt>
                <c:pt idx="3">
                  <c:v>91.6</c:v>
                </c:pt>
                <c:pt idx="4">
                  <c:v>91.48</c:v>
                </c:pt>
              </c:numCache>
            </c:numRef>
          </c:val>
          <c:smooth val="0"/>
          <c:extLst xmlns:c16r2="http://schemas.microsoft.com/office/drawing/2015/06/chart">
            <c:ext xmlns:c16="http://schemas.microsoft.com/office/drawing/2014/chart" uri="{C3380CC4-5D6E-409C-BE32-E72D297353CC}">
              <c16:uniqueId val="{00000001-FB41-4E5F-B9ED-9895C517709B}"/>
            </c:ext>
          </c:extLst>
        </c:ser>
        <c:dLbls>
          <c:showLegendKey val="0"/>
          <c:showVal val="0"/>
          <c:showCatName val="0"/>
          <c:showSerName val="0"/>
          <c:showPercent val="0"/>
          <c:showBubbleSize val="0"/>
        </c:dLbls>
        <c:marker val="1"/>
        <c:smooth val="0"/>
        <c:axId val="119099776"/>
        <c:axId val="119101696"/>
      </c:lineChart>
      <c:dateAx>
        <c:axId val="119099776"/>
        <c:scaling>
          <c:orientation val="minMax"/>
        </c:scaling>
        <c:delete val="1"/>
        <c:axPos val="b"/>
        <c:numFmt formatCode="ge" sourceLinked="1"/>
        <c:majorTickMark val="none"/>
        <c:minorTickMark val="none"/>
        <c:tickLblPos val="none"/>
        <c:crossAx val="119101696"/>
        <c:crosses val="autoZero"/>
        <c:auto val="1"/>
        <c:lblOffset val="100"/>
        <c:baseTimeUnit val="years"/>
      </c:dateAx>
      <c:valAx>
        <c:axId val="11910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09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105.68</c:v>
                </c:pt>
                <c:pt idx="1">
                  <c:v>118.01</c:v>
                </c:pt>
                <c:pt idx="2">
                  <c:v>118.43</c:v>
                </c:pt>
                <c:pt idx="3">
                  <c:v>119.18</c:v>
                </c:pt>
                <c:pt idx="4">
                  <c:v>118.98</c:v>
                </c:pt>
              </c:numCache>
            </c:numRef>
          </c:val>
          <c:extLst xmlns:c16r2="http://schemas.microsoft.com/office/drawing/2015/06/chart">
            <c:ext xmlns:c16="http://schemas.microsoft.com/office/drawing/2014/chart" uri="{C3380CC4-5D6E-409C-BE32-E72D297353CC}">
              <c16:uniqueId val="{00000000-4214-4E83-AB55-136CFB70A455}"/>
            </c:ext>
          </c:extLst>
        </c:ser>
        <c:dLbls>
          <c:showLegendKey val="0"/>
          <c:showVal val="0"/>
          <c:showCatName val="0"/>
          <c:showSerName val="0"/>
          <c:showPercent val="0"/>
          <c:showBubbleSize val="0"/>
        </c:dLbls>
        <c:gapWidth val="150"/>
        <c:axId val="75366784"/>
        <c:axId val="75368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108.98</c:v>
                </c:pt>
                <c:pt idx="1">
                  <c:v>114.44</c:v>
                </c:pt>
                <c:pt idx="2">
                  <c:v>115.21</c:v>
                </c:pt>
                <c:pt idx="3">
                  <c:v>117.25</c:v>
                </c:pt>
                <c:pt idx="4">
                  <c:v>116.77</c:v>
                </c:pt>
              </c:numCache>
            </c:numRef>
          </c:val>
          <c:smooth val="0"/>
          <c:extLst xmlns:c16r2="http://schemas.microsoft.com/office/drawing/2015/06/chart">
            <c:ext xmlns:c16="http://schemas.microsoft.com/office/drawing/2014/chart" uri="{C3380CC4-5D6E-409C-BE32-E72D297353CC}">
              <c16:uniqueId val="{00000001-4214-4E83-AB55-136CFB70A455}"/>
            </c:ext>
          </c:extLst>
        </c:ser>
        <c:dLbls>
          <c:showLegendKey val="0"/>
          <c:showVal val="0"/>
          <c:showCatName val="0"/>
          <c:showSerName val="0"/>
          <c:showPercent val="0"/>
          <c:showBubbleSize val="0"/>
        </c:dLbls>
        <c:marker val="1"/>
        <c:smooth val="0"/>
        <c:axId val="75366784"/>
        <c:axId val="75368704"/>
      </c:lineChart>
      <c:dateAx>
        <c:axId val="75366784"/>
        <c:scaling>
          <c:orientation val="minMax"/>
        </c:scaling>
        <c:delete val="1"/>
        <c:axPos val="b"/>
        <c:numFmt formatCode="ge" sourceLinked="1"/>
        <c:majorTickMark val="none"/>
        <c:minorTickMark val="none"/>
        <c:tickLblPos val="none"/>
        <c:crossAx val="75368704"/>
        <c:crosses val="autoZero"/>
        <c:auto val="1"/>
        <c:lblOffset val="100"/>
        <c:baseTimeUnit val="years"/>
      </c:dateAx>
      <c:valAx>
        <c:axId val="753687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36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41.33</c:v>
                </c:pt>
                <c:pt idx="1">
                  <c:v>43.03</c:v>
                </c:pt>
                <c:pt idx="2">
                  <c:v>43.63</c:v>
                </c:pt>
                <c:pt idx="3">
                  <c:v>44.23</c:v>
                </c:pt>
                <c:pt idx="4">
                  <c:v>45.14</c:v>
                </c:pt>
              </c:numCache>
            </c:numRef>
          </c:val>
          <c:extLst xmlns:c16r2="http://schemas.microsoft.com/office/drawing/2015/06/chart">
            <c:ext xmlns:c16="http://schemas.microsoft.com/office/drawing/2014/chart" uri="{C3380CC4-5D6E-409C-BE32-E72D297353CC}">
              <c16:uniqueId val="{00000000-2C1F-4542-9DED-133B22CC7CF4}"/>
            </c:ext>
          </c:extLst>
        </c:ser>
        <c:dLbls>
          <c:showLegendKey val="0"/>
          <c:showVal val="0"/>
          <c:showCatName val="0"/>
          <c:showSerName val="0"/>
          <c:showPercent val="0"/>
          <c:showBubbleSize val="0"/>
        </c:dLbls>
        <c:gapWidth val="150"/>
        <c:axId val="75399936"/>
        <c:axId val="75401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45.38</c:v>
                </c:pt>
                <c:pt idx="1">
                  <c:v>47.7</c:v>
                </c:pt>
                <c:pt idx="2">
                  <c:v>48.41</c:v>
                </c:pt>
                <c:pt idx="3">
                  <c:v>49.1</c:v>
                </c:pt>
                <c:pt idx="4">
                  <c:v>49.66</c:v>
                </c:pt>
              </c:numCache>
            </c:numRef>
          </c:val>
          <c:smooth val="0"/>
          <c:extLst xmlns:c16r2="http://schemas.microsoft.com/office/drawing/2015/06/chart">
            <c:ext xmlns:c16="http://schemas.microsoft.com/office/drawing/2014/chart" uri="{C3380CC4-5D6E-409C-BE32-E72D297353CC}">
              <c16:uniqueId val="{00000001-2C1F-4542-9DED-133B22CC7CF4}"/>
            </c:ext>
          </c:extLst>
        </c:ser>
        <c:dLbls>
          <c:showLegendKey val="0"/>
          <c:showVal val="0"/>
          <c:showCatName val="0"/>
          <c:showSerName val="0"/>
          <c:showPercent val="0"/>
          <c:showBubbleSize val="0"/>
        </c:dLbls>
        <c:marker val="1"/>
        <c:smooth val="0"/>
        <c:axId val="75399936"/>
        <c:axId val="75401856"/>
      </c:lineChart>
      <c:dateAx>
        <c:axId val="75399936"/>
        <c:scaling>
          <c:orientation val="minMax"/>
        </c:scaling>
        <c:delete val="1"/>
        <c:axPos val="b"/>
        <c:numFmt formatCode="ge" sourceLinked="1"/>
        <c:majorTickMark val="none"/>
        <c:minorTickMark val="none"/>
        <c:tickLblPos val="none"/>
        <c:crossAx val="75401856"/>
        <c:crosses val="autoZero"/>
        <c:auto val="1"/>
        <c:lblOffset val="100"/>
        <c:baseTimeUnit val="years"/>
      </c:dateAx>
      <c:valAx>
        <c:axId val="7540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39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13.27</c:v>
                </c:pt>
                <c:pt idx="1">
                  <c:v>15.04</c:v>
                </c:pt>
                <c:pt idx="2">
                  <c:v>14.02</c:v>
                </c:pt>
                <c:pt idx="3">
                  <c:v>17.39</c:v>
                </c:pt>
                <c:pt idx="4">
                  <c:v>22.41</c:v>
                </c:pt>
              </c:numCache>
            </c:numRef>
          </c:val>
          <c:extLst xmlns:c16r2="http://schemas.microsoft.com/office/drawing/2015/06/chart">
            <c:ext xmlns:c16="http://schemas.microsoft.com/office/drawing/2014/chart" uri="{C3380CC4-5D6E-409C-BE32-E72D297353CC}">
              <c16:uniqueId val="{00000000-67CB-49DF-B96C-2CE887BC5E81}"/>
            </c:ext>
          </c:extLst>
        </c:ser>
        <c:dLbls>
          <c:showLegendKey val="0"/>
          <c:showVal val="0"/>
          <c:showCatName val="0"/>
          <c:showSerName val="0"/>
          <c:showPercent val="0"/>
          <c:showBubbleSize val="0"/>
        </c:dLbls>
        <c:gapWidth val="150"/>
        <c:axId val="75510912"/>
        <c:axId val="75512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13.33</c:v>
                </c:pt>
                <c:pt idx="1">
                  <c:v>14.54</c:v>
                </c:pt>
                <c:pt idx="2">
                  <c:v>16.16</c:v>
                </c:pt>
                <c:pt idx="3">
                  <c:v>17.420000000000002</c:v>
                </c:pt>
                <c:pt idx="4">
                  <c:v>18.940000000000001</c:v>
                </c:pt>
              </c:numCache>
            </c:numRef>
          </c:val>
          <c:smooth val="0"/>
          <c:extLst xmlns:c16r2="http://schemas.microsoft.com/office/drawing/2015/06/chart">
            <c:ext xmlns:c16="http://schemas.microsoft.com/office/drawing/2014/chart" uri="{C3380CC4-5D6E-409C-BE32-E72D297353CC}">
              <c16:uniqueId val="{00000001-67CB-49DF-B96C-2CE887BC5E81}"/>
            </c:ext>
          </c:extLst>
        </c:ser>
        <c:dLbls>
          <c:showLegendKey val="0"/>
          <c:showVal val="0"/>
          <c:showCatName val="0"/>
          <c:showSerName val="0"/>
          <c:showPercent val="0"/>
          <c:showBubbleSize val="0"/>
        </c:dLbls>
        <c:marker val="1"/>
        <c:smooth val="0"/>
        <c:axId val="75510912"/>
        <c:axId val="75512832"/>
      </c:lineChart>
      <c:dateAx>
        <c:axId val="75510912"/>
        <c:scaling>
          <c:orientation val="minMax"/>
        </c:scaling>
        <c:delete val="1"/>
        <c:axPos val="b"/>
        <c:numFmt formatCode="ge" sourceLinked="1"/>
        <c:majorTickMark val="none"/>
        <c:minorTickMark val="none"/>
        <c:tickLblPos val="none"/>
        <c:crossAx val="75512832"/>
        <c:crosses val="autoZero"/>
        <c:auto val="1"/>
        <c:lblOffset val="100"/>
        <c:baseTimeUnit val="years"/>
      </c:dateAx>
      <c:valAx>
        <c:axId val="7551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51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E32-4369-A192-7B5AF4A93B80}"/>
            </c:ext>
          </c:extLst>
        </c:ser>
        <c:dLbls>
          <c:showLegendKey val="0"/>
          <c:showVal val="0"/>
          <c:showCatName val="0"/>
          <c:showSerName val="0"/>
          <c:showPercent val="0"/>
          <c:showBubbleSize val="0"/>
        </c:dLbls>
        <c:gapWidth val="150"/>
        <c:axId val="75553024"/>
        <c:axId val="7555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0.34</c:v>
                </c:pt>
                <c:pt idx="1">
                  <c:v>0</c:v>
                </c:pt>
                <c:pt idx="2" formatCode="#,##0.00;&quot;△&quot;#,##0.00;&quot;-&quot;">
                  <c:v>0.71</c:v>
                </c:pt>
                <c:pt idx="3">
                  <c:v>0</c:v>
                </c:pt>
                <c:pt idx="4">
                  <c:v>0</c:v>
                </c:pt>
              </c:numCache>
            </c:numRef>
          </c:val>
          <c:smooth val="0"/>
          <c:extLst xmlns:c16r2="http://schemas.microsoft.com/office/drawing/2015/06/chart">
            <c:ext xmlns:c16="http://schemas.microsoft.com/office/drawing/2014/chart" uri="{C3380CC4-5D6E-409C-BE32-E72D297353CC}">
              <c16:uniqueId val="{00000001-7E32-4369-A192-7B5AF4A93B80}"/>
            </c:ext>
          </c:extLst>
        </c:ser>
        <c:dLbls>
          <c:showLegendKey val="0"/>
          <c:showVal val="0"/>
          <c:showCatName val="0"/>
          <c:showSerName val="0"/>
          <c:showPercent val="0"/>
          <c:showBubbleSize val="0"/>
        </c:dLbls>
        <c:marker val="1"/>
        <c:smooth val="0"/>
        <c:axId val="75553024"/>
        <c:axId val="75559296"/>
      </c:lineChart>
      <c:dateAx>
        <c:axId val="75553024"/>
        <c:scaling>
          <c:orientation val="minMax"/>
        </c:scaling>
        <c:delete val="1"/>
        <c:axPos val="b"/>
        <c:numFmt formatCode="ge" sourceLinked="1"/>
        <c:majorTickMark val="none"/>
        <c:minorTickMark val="none"/>
        <c:tickLblPos val="none"/>
        <c:crossAx val="75559296"/>
        <c:crosses val="autoZero"/>
        <c:auto val="1"/>
        <c:lblOffset val="100"/>
        <c:baseTimeUnit val="years"/>
      </c:dateAx>
      <c:valAx>
        <c:axId val="75559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55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408.71</c:v>
                </c:pt>
                <c:pt idx="1">
                  <c:v>353.65</c:v>
                </c:pt>
                <c:pt idx="2">
                  <c:v>295.38</c:v>
                </c:pt>
                <c:pt idx="3">
                  <c:v>364.05</c:v>
                </c:pt>
                <c:pt idx="4">
                  <c:v>385.79</c:v>
                </c:pt>
              </c:numCache>
            </c:numRef>
          </c:val>
          <c:extLst xmlns:c16r2="http://schemas.microsoft.com/office/drawing/2015/06/chart">
            <c:ext xmlns:c16="http://schemas.microsoft.com/office/drawing/2014/chart" uri="{C3380CC4-5D6E-409C-BE32-E72D297353CC}">
              <c16:uniqueId val="{00000000-3BFA-48D7-ADB4-7837B4595DDC}"/>
            </c:ext>
          </c:extLst>
        </c:ser>
        <c:dLbls>
          <c:showLegendKey val="0"/>
          <c:showVal val="0"/>
          <c:showCatName val="0"/>
          <c:showSerName val="0"/>
          <c:showPercent val="0"/>
          <c:showBubbleSize val="0"/>
        </c:dLbls>
        <c:gapWidth val="150"/>
        <c:axId val="75602176"/>
        <c:axId val="75604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473.46</c:v>
                </c:pt>
                <c:pt idx="1">
                  <c:v>240.81</c:v>
                </c:pt>
                <c:pt idx="2">
                  <c:v>241.71</c:v>
                </c:pt>
                <c:pt idx="3">
                  <c:v>249.08</c:v>
                </c:pt>
                <c:pt idx="4">
                  <c:v>254.05</c:v>
                </c:pt>
              </c:numCache>
            </c:numRef>
          </c:val>
          <c:smooth val="0"/>
          <c:extLst xmlns:c16r2="http://schemas.microsoft.com/office/drawing/2015/06/chart">
            <c:ext xmlns:c16="http://schemas.microsoft.com/office/drawing/2014/chart" uri="{C3380CC4-5D6E-409C-BE32-E72D297353CC}">
              <c16:uniqueId val="{00000001-3BFA-48D7-ADB4-7837B4595DDC}"/>
            </c:ext>
          </c:extLst>
        </c:ser>
        <c:dLbls>
          <c:showLegendKey val="0"/>
          <c:showVal val="0"/>
          <c:showCatName val="0"/>
          <c:showSerName val="0"/>
          <c:showPercent val="0"/>
          <c:showBubbleSize val="0"/>
        </c:dLbls>
        <c:marker val="1"/>
        <c:smooth val="0"/>
        <c:axId val="75602176"/>
        <c:axId val="75604352"/>
      </c:lineChart>
      <c:dateAx>
        <c:axId val="75602176"/>
        <c:scaling>
          <c:orientation val="minMax"/>
        </c:scaling>
        <c:delete val="1"/>
        <c:axPos val="b"/>
        <c:numFmt formatCode="ge" sourceLinked="1"/>
        <c:majorTickMark val="none"/>
        <c:minorTickMark val="none"/>
        <c:tickLblPos val="none"/>
        <c:crossAx val="75604352"/>
        <c:crosses val="autoZero"/>
        <c:auto val="1"/>
        <c:lblOffset val="100"/>
        <c:baseTimeUnit val="years"/>
      </c:dateAx>
      <c:valAx>
        <c:axId val="75604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60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66.540000000000006</c:v>
                </c:pt>
                <c:pt idx="1">
                  <c:v>62.14</c:v>
                </c:pt>
                <c:pt idx="2">
                  <c:v>55.72</c:v>
                </c:pt>
                <c:pt idx="3">
                  <c:v>48.5</c:v>
                </c:pt>
                <c:pt idx="4">
                  <c:v>42.38</c:v>
                </c:pt>
              </c:numCache>
            </c:numRef>
          </c:val>
          <c:extLst xmlns:c16r2="http://schemas.microsoft.com/office/drawing/2015/06/chart">
            <c:ext xmlns:c16="http://schemas.microsoft.com/office/drawing/2014/chart" uri="{C3380CC4-5D6E-409C-BE32-E72D297353CC}">
              <c16:uniqueId val="{00000000-4149-4A7C-B0FD-793E1DEE7830}"/>
            </c:ext>
          </c:extLst>
        </c:ser>
        <c:dLbls>
          <c:showLegendKey val="0"/>
          <c:showVal val="0"/>
          <c:showCatName val="0"/>
          <c:showSerName val="0"/>
          <c:showPercent val="0"/>
          <c:showBubbleSize val="0"/>
        </c:dLbls>
        <c:gapWidth val="150"/>
        <c:axId val="75631232"/>
        <c:axId val="75637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285.77</c:v>
                </c:pt>
                <c:pt idx="1">
                  <c:v>283.10000000000002</c:v>
                </c:pt>
                <c:pt idx="2">
                  <c:v>274.14</c:v>
                </c:pt>
                <c:pt idx="3">
                  <c:v>266.66000000000003</c:v>
                </c:pt>
                <c:pt idx="4">
                  <c:v>258.63</c:v>
                </c:pt>
              </c:numCache>
            </c:numRef>
          </c:val>
          <c:smooth val="0"/>
          <c:extLst xmlns:c16r2="http://schemas.microsoft.com/office/drawing/2015/06/chart">
            <c:ext xmlns:c16="http://schemas.microsoft.com/office/drawing/2014/chart" uri="{C3380CC4-5D6E-409C-BE32-E72D297353CC}">
              <c16:uniqueId val="{00000001-4149-4A7C-B0FD-793E1DEE7830}"/>
            </c:ext>
          </c:extLst>
        </c:ser>
        <c:dLbls>
          <c:showLegendKey val="0"/>
          <c:showVal val="0"/>
          <c:showCatName val="0"/>
          <c:showSerName val="0"/>
          <c:showPercent val="0"/>
          <c:showBubbleSize val="0"/>
        </c:dLbls>
        <c:marker val="1"/>
        <c:smooth val="0"/>
        <c:axId val="75631232"/>
        <c:axId val="75637504"/>
      </c:lineChart>
      <c:dateAx>
        <c:axId val="75631232"/>
        <c:scaling>
          <c:orientation val="minMax"/>
        </c:scaling>
        <c:delete val="1"/>
        <c:axPos val="b"/>
        <c:numFmt formatCode="ge" sourceLinked="1"/>
        <c:majorTickMark val="none"/>
        <c:minorTickMark val="none"/>
        <c:tickLblPos val="none"/>
        <c:crossAx val="75637504"/>
        <c:crosses val="autoZero"/>
        <c:auto val="1"/>
        <c:lblOffset val="100"/>
        <c:baseTimeUnit val="years"/>
      </c:dateAx>
      <c:valAx>
        <c:axId val="756375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63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101.14</c:v>
                </c:pt>
                <c:pt idx="1">
                  <c:v>116.31</c:v>
                </c:pt>
                <c:pt idx="2">
                  <c:v>116.75</c:v>
                </c:pt>
                <c:pt idx="3">
                  <c:v>117.47</c:v>
                </c:pt>
                <c:pt idx="4">
                  <c:v>116.92</c:v>
                </c:pt>
              </c:numCache>
            </c:numRef>
          </c:val>
          <c:extLst xmlns:c16r2="http://schemas.microsoft.com/office/drawing/2015/06/chart">
            <c:ext xmlns:c16="http://schemas.microsoft.com/office/drawing/2014/chart" uri="{C3380CC4-5D6E-409C-BE32-E72D297353CC}">
              <c16:uniqueId val="{00000000-7D93-4FCB-9C20-3CD4DEF68464}"/>
            </c:ext>
          </c:extLst>
        </c:ser>
        <c:dLbls>
          <c:showLegendKey val="0"/>
          <c:showVal val="0"/>
          <c:showCatName val="0"/>
          <c:showSerName val="0"/>
          <c:showPercent val="0"/>
          <c:showBubbleSize val="0"/>
        </c:dLbls>
        <c:gapWidth val="150"/>
        <c:axId val="75652096"/>
        <c:axId val="75674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100.77</c:v>
                </c:pt>
                <c:pt idx="1">
                  <c:v>107.74</c:v>
                </c:pt>
                <c:pt idx="2">
                  <c:v>108.81</c:v>
                </c:pt>
                <c:pt idx="3">
                  <c:v>110.87</c:v>
                </c:pt>
                <c:pt idx="4">
                  <c:v>110.3</c:v>
                </c:pt>
              </c:numCache>
            </c:numRef>
          </c:val>
          <c:smooth val="0"/>
          <c:extLst xmlns:c16r2="http://schemas.microsoft.com/office/drawing/2015/06/chart">
            <c:ext xmlns:c16="http://schemas.microsoft.com/office/drawing/2014/chart" uri="{C3380CC4-5D6E-409C-BE32-E72D297353CC}">
              <c16:uniqueId val="{00000001-7D93-4FCB-9C20-3CD4DEF68464}"/>
            </c:ext>
          </c:extLst>
        </c:ser>
        <c:dLbls>
          <c:showLegendKey val="0"/>
          <c:showVal val="0"/>
          <c:showCatName val="0"/>
          <c:showSerName val="0"/>
          <c:showPercent val="0"/>
          <c:showBubbleSize val="0"/>
        </c:dLbls>
        <c:marker val="1"/>
        <c:smooth val="0"/>
        <c:axId val="75652096"/>
        <c:axId val="75674752"/>
      </c:lineChart>
      <c:dateAx>
        <c:axId val="75652096"/>
        <c:scaling>
          <c:orientation val="minMax"/>
        </c:scaling>
        <c:delete val="1"/>
        <c:axPos val="b"/>
        <c:numFmt formatCode="ge" sourceLinked="1"/>
        <c:majorTickMark val="none"/>
        <c:minorTickMark val="none"/>
        <c:tickLblPos val="none"/>
        <c:crossAx val="75674752"/>
        <c:crosses val="autoZero"/>
        <c:auto val="1"/>
        <c:lblOffset val="100"/>
        <c:baseTimeUnit val="years"/>
      </c:dateAx>
      <c:valAx>
        <c:axId val="7567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65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175.83</c:v>
                </c:pt>
                <c:pt idx="1">
                  <c:v>151.11000000000001</c:v>
                </c:pt>
                <c:pt idx="2">
                  <c:v>150.86000000000001</c:v>
                </c:pt>
                <c:pt idx="3">
                  <c:v>150.53</c:v>
                </c:pt>
                <c:pt idx="4">
                  <c:v>151.66999999999999</c:v>
                </c:pt>
              </c:numCache>
            </c:numRef>
          </c:val>
          <c:extLst xmlns:c16r2="http://schemas.microsoft.com/office/drawing/2015/06/chart">
            <c:ext xmlns:c16="http://schemas.microsoft.com/office/drawing/2014/chart" uri="{C3380CC4-5D6E-409C-BE32-E72D297353CC}">
              <c16:uniqueId val="{00000000-95AB-4872-9038-3BDF2B474B70}"/>
            </c:ext>
          </c:extLst>
        </c:ser>
        <c:dLbls>
          <c:showLegendKey val="0"/>
          <c:showVal val="0"/>
          <c:showCatName val="0"/>
          <c:showSerName val="0"/>
          <c:showPercent val="0"/>
          <c:showBubbleSize val="0"/>
        </c:dLbls>
        <c:gapWidth val="150"/>
        <c:axId val="119016832"/>
        <c:axId val="119035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165.74</c:v>
                </c:pt>
                <c:pt idx="1">
                  <c:v>154.33000000000001</c:v>
                </c:pt>
                <c:pt idx="2">
                  <c:v>152.94999999999999</c:v>
                </c:pt>
                <c:pt idx="3">
                  <c:v>150.54</c:v>
                </c:pt>
                <c:pt idx="4">
                  <c:v>151.85</c:v>
                </c:pt>
              </c:numCache>
            </c:numRef>
          </c:val>
          <c:smooth val="0"/>
          <c:extLst xmlns:c16r2="http://schemas.microsoft.com/office/drawing/2015/06/chart">
            <c:ext xmlns:c16="http://schemas.microsoft.com/office/drawing/2014/chart" uri="{C3380CC4-5D6E-409C-BE32-E72D297353CC}">
              <c16:uniqueId val="{00000001-95AB-4872-9038-3BDF2B474B70}"/>
            </c:ext>
          </c:extLst>
        </c:ser>
        <c:dLbls>
          <c:showLegendKey val="0"/>
          <c:showVal val="0"/>
          <c:showCatName val="0"/>
          <c:showSerName val="0"/>
          <c:showPercent val="0"/>
          <c:showBubbleSize val="0"/>
        </c:dLbls>
        <c:marker val="1"/>
        <c:smooth val="0"/>
        <c:axId val="119016832"/>
        <c:axId val="119035392"/>
      </c:lineChart>
      <c:dateAx>
        <c:axId val="119016832"/>
        <c:scaling>
          <c:orientation val="minMax"/>
        </c:scaling>
        <c:delete val="1"/>
        <c:axPos val="b"/>
        <c:numFmt formatCode="ge" sourceLinked="1"/>
        <c:majorTickMark val="none"/>
        <c:minorTickMark val="none"/>
        <c:tickLblPos val="none"/>
        <c:crossAx val="119035392"/>
        <c:crosses val="autoZero"/>
        <c:auto val="1"/>
        <c:lblOffset val="100"/>
        <c:baseTimeUnit val="years"/>
      </c:dateAx>
      <c:valAx>
        <c:axId val="11903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01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愛知県　愛知中部水道企業団</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A1</v>
      </c>
      <c r="X8" s="58"/>
      <c r="Y8" s="58"/>
      <c r="Z8" s="58"/>
      <c r="AA8" s="58"/>
      <c r="AB8" s="58"/>
      <c r="AC8" s="58"/>
      <c r="AD8" s="58" t="str">
        <f>データ!$M$6</f>
        <v>自治体職員 民間企業出身</v>
      </c>
      <c r="AE8" s="58"/>
      <c r="AF8" s="58"/>
      <c r="AG8" s="58"/>
      <c r="AH8" s="58"/>
      <c r="AI8" s="58"/>
      <c r="AJ8" s="58"/>
      <c r="AK8" s="4"/>
      <c r="AL8" s="59" t="str">
        <f>データ!$R$6</f>
        <v>-</v>
      </c>
      <c r="AM8" s="59"/>
      <c r="AN8" s="59"/>
      <c r="AO8" s="59"/>
      <c r="AP8" s="59"/>
      <c r="AQ8" s="59"/>
      <c r="AR8" s="59"/>
      <c r="AS8" s="59"/>
      <c r="AT8" s="50" t="str">
        <f>データ!$S$6</f>
        <v>-</v>
      </c>
      <c r="AU8" s="51"/>
      <c r="AV8" s="51"/>
      <c r="AW8" s="51"/>
      <c r="AX8" s="51"/>
      <c r="AY8" s="51"/>
      <c r="AZ8" s="51"/>
      <c r="BA8" s="51"/>
      <c r="BB8" s="52" t="str">
        <f>データ!$T$6</f>
        <v>-</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90.78</v>
      </c>
      <c r="J10" s="51"/>
      <c r="K10" s="51"/>
      <c r="L10" s="51"/>
      <c r="M10" s="51"/>
      <c r="N10" s="51"/>
      <c r="O10" s="62"/>
      <c r="P10" s="52">
        <f>データ!$P$6</f>
        <v>99.86</v>
      </c>
      <c r="Q10" s="52"/>
      <c r="R10" s="52"/>
      <c r="S10" s="52"/>
      <c r="T10" s="52"/>
      <c r="U10" s="52"/>
      <c r="V10" s="52"/>
      <c r="W10" s="59">
        <f>データ!$Q$6</f>
        <v>2721</v>
      </c>
      <c r="X10" s="59"/>
      <c r="Y10" s="59"/>
      <c r="Z10" s="59"/>
      <c r="AA10" s="59"/>
      <c r="AB10" s="59"/>
      <c r="AC10" s="59"/>
      <c r="AD10" s="2"/>
      <c r="AE10" s="2"/>
      <c r="AF10" s="2"/>
      <c r="AG10" s="2"/>
      <c r="AH10" s="4"/>
      <c r="AI10" s="4"/>
      <c r="AJ10" s="4"/>
      <c r="AK10" s="4"/>
      <c r="AL10" s="59">
        <f>データ!$U$6</f>
        <v>320484</v>
      </c>
      <c r="AM10" s="59"/>
      <c r="AN10" s="59"/>
      <c r="AO10" s="59"/>
      <c r="AP10" s="59"/>
      <c r="AQ10" s="59"/>
      <c r="AR10" s="59"/>
      <c r="AS10" s="59"/>
      <c r="AT10" s="50">
        <f>データ!$V$6</f>
        <v>129.9</v>
      </c>
      <c r="AU10" s="51"/>
      <c r="AV10" s="51"/>
      <c r="AW10" s="51"/>
      <c r="AX10" s="51"/>
      <c r="AY10" s="51"/>
      <c r="AZ10" s="51"/>
      <c r="BA10" s="51"/>
      <c r="BB10" s="52">
        <f>データ!$W$6</f>
        <v>2467.16</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116</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3" t="s">
        <v>117</v>
      </c>
      <c r="BM47" s="84"/>
      <c r="BN47" s="84"/>
      <c r="BO47" s="84"/>
      <c r="BP47" s="84"/>
      <c r="BQ47" s="84"/>
      <c r="BR47" s="84"/>
      <c r="BS47" s="84"/>
      <c r="BT47" s="84"/>
      <c r="BU47" s="84"/>
      <c r="BV47" s="84"/>
      <c r="BW47" s="84"/>
      <c r="BX47" s="84"/>
      <c r="BY47" s="84"/>
      <c r="BZ47" s="8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3"/>
      <c r="BM48" s="84"/>
      <c r="BN48" s="84"/>
      <c r="BO48" s="84"/>
      <c r="BP48" s="84"/>
      <c r="BQ48" s="84"/>
      <c r="BR48" s="84"/>
      <c r="BS48" s="84"/>
      <c r="BT48" s="84"/>
      <c r="BU48" s="84"/>
      <c r="BV48" s="84"/>
      <c r="BW48" s="84"/>
      <c r="BX48" s="84"/>
      <c r="BY48" s="84"/>
      <c r="BZ48" s="8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3"/>
      <c r="BM49" s="84"/>
      <c r="BN49" s="84"/>
      <c r="BO49" s="84"/>
      <c r="BP49" s="84"/>
      <c r="BQ49" s="84"/>
      <c r="BR49" s="84"/>
      <c r="BS49" s="84"/>
      <c r="BT49" s="84"/>
      <c r="BU49" s="84"/>
      <c r="BV49" s="84"/>
      <c r="BW49" s="84"/>
      <c r="BX49" s="84"/>
      <c r="BY49" s="84"/>
      <c r="BZ49" s="8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3"/>
      <c r="BM50" s="84"/>
      <c r="BN50" s="84"/>
      <c r="BO50" s="84"/>
      <c r="BP50" s="84"/>
      <c r="BQ50" s="84"/>
      <c r="BR50" s="84"/>
      <c r="BS50" s="84"/>
      <c r="BT50" s="84"/>
      <c r="BU50" s="84"/>
      <c r="BV50" s="84"/>
      <c r="BW50" s="84"/>
      <c r="BX50" s="84"/>
      <c r="BY50" s="84"/>
      <c r="BZ50" s="8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3"/>
      <c r="BM51" s="84"/>
      <c r="BN51" s="84"/>
      <c r="BO51" s="84"/>
      <c r="BP51" s="84"/>
      <c r="BQ51" s="84"/>
      <c r="BR51" s="84"/>
      <c r="BS51" s="84"/>
      <c r="BT51" s="84"/>
      <c r="BU51" s="84"/>
      <c r="BV51" s="84"/>
      <c r="BW51" s="84"/>
      <c r="BX51" s="84"/>
      <c r="BY51" s="84"/>
      <c r="BZ51" s="8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3"/>
      <c r="BM52" s="84"/>
      <c r="BN52" s="84"/>
      <c r="BO52" s="84"/>
      <c r="BP52" s="84"/>
      <c r="BQ52" s="84"/>
      <c r="BR52" s="84"/>
      <c r="BS52" s="84"/>
      <c r="BT52" s="84"/>
      <c r="BU52" s="84"/>
      <c r="BV52" s="84"/>
      <c r="BW52" s="84"/>
      <c r="BX52" s="84"/>
      <c r="BY52" s="84"/>
      <c r="BZ52" s="8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3"/>
      <c r="BM53" s="84"/>
      <c r="BN53" s="84"/>
      <c r="BO53" s="84"/>
      <c r="BP53" s="84"/>
      <c r="BQ53" s="84"/>
      <c r="BR53" s="84"/>
      <c r="BS53" s="84"/>
      <c r="BT53" s="84"/>
      <c r="BU53" s="84"/>
      <c r="BV53" s="84"/>
      <c r="BW53" s="84"/>
      <c r="BX53" s="84"/>
      <c r="BY53" s="84"/>
      <c r="BZ53" s="8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3"/>
      <c r="BM54" s="84"/>
      <c r="BN54" s="84"/>
      <c r="BO54" s="84"/>
      <c r="BP54" s="84"/>
      <c r="BQ54" s="84"/>
      <c r="BR54" s="84"/>
      <c r="BS54" s="84"/>
      <c r="BT54" s="84"/>
      <c r="BU54" s="84"/>
      <c r="BV54" s="84"/>
      <c r="BW54" s="84"/>
      <c r="BX54" s="84"/>
      <c r="BY54" s="84"/>
      <c r="BZ54" s="8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3"/>
      <c r="BM55" s="84"/>
      <c r="BN55" s="84"/>
      <c r="BO55" s="84"/>
      <c r="BP55" s="84"/>
      <c r="BQ55" s="84"/>
      <c r="BR55" s="84"/>
      <c r="BS55" s="84"/>
      <c r="BT55" s="84"/>
      <c r="BU55" s="84"/>
      <c r="BV55" s="84"/>
      <c r="BW55" s="84"/>
      <c r="BX55" s="84"/>
      <c r="BY55" s="84"/>
      <c r="BZ55" s="85"/>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83"/>
      <c r="BM56" s="84"/>
      <c r="BN56" s="84"/>
      <c r="BO56" s="84"/>
      <c r="BP56" s="84"/>
      <c r="BQ56" s="84"/>
      <c r="BR56" s="84"/>
      <c r="BS56" s="84"/>
      <c r="BT56" s="84"/>
      <c r="BU56" s="84"/>
      <c r="BV56" s="84"/>
      <c r="BW56" s="84"/>
      <c r="BX56" s="84"/>
      <c r="BY56" s="84"/>
      <c r="BZ56" s="85"/>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83"/>
      <c r="BM57" s="84"/>
      <c r="BN57" s="84"/>
      <c r="BO57" s="84"/>
      <c r="BP57" s="84"/>
      <c r="BQ57" s="84"/>
      <c r="BR57" s="84"/>
      <c r="BS57" s="84"/>
      <c r="BT57" s="84"/>
      <c r="BU57" s="84"/>
      <c r="BV57" s="84"/>
      <c r="BW57" s="84"/>
      <c r="BX57" s="84"/>
      <c r="BY57" s="84"/>
      <c r="BZ57" s="85"/>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3"/>
      <c r="BM58" s="84"/>
      <c r="BN58" s="84"/>
      <c r="BO58" s="84"/>
      <c r="BP58" s="84"/>
      <c r="BQ58" s="84"/>
      <c r="BR58" s="84"/>
      <c r="BS58" s="84"/>
      <c r="BT58" s="84"/>
      <c r="BU58" s="84"/>
      <c r="BV58" s="84"/>
      <c r="BW58" s="84"/>
      <c r="BX58" s="84"/>
      <c r="BY58" s="84"/>
      <c r="BZ58" s="85"/>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3"/>
      <c r="BM59" s="84"/>
      <c r="BN59" s="84"/>
      <c r="BO59" s="84"/>
      <c r="BP59" s="84"/>
      <c r="BQ59" s="84"/>
      <c r="BR59" s="84"/>
      <c r="BS59" s="84"/>
      <c r="BT59" s="84"/>
      <c r="BU59" s="84"/>
      <c r="BV59" s="84"/>
      <c r="BW59" s="84"/>
      <c r="BX59" s="84"/>
      <c r="BY59" s="84"/>
      <c r="BZ59" s="85"/>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83"/>
      <c r="BM60" s="84"/>
      <c r="BN60" s="84"/>
      <c r="BO60" s="84"/>
      <c r="BP60" s="84"/>
      <c r="BQ60" s="84"/>
      <c r="BR60" s="84"/>
      <c r="BS60" s="84"/>
      <c r="BT60" s="84"/>
      <c r="BU60" s="84"/>
      <c r="BV60" s="84"/>
      <c r="BW60" s="84"/>
      <c r="BX60" s="84"/>
      <c r="BY60" s="84"/>
      <c r="BZ60" s="85"/>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83"/>
      <c r="BM61" s="84"/>
      <c r="BN61" s="84"/>
      <c r="BO61" s="84"/>
      <c r="BP61" s="84"/>
      <c r="BQ61" s="84"/>
      <c r="BR61" s="84"/>
      <c r="BS61" s="84"/>
      <c r="BT61" s="84"/>
      <c r="BU61" s="84"/>
      <c r="BV61" s="84"/>
      <c r="BW61" s="84"/>
      <c r="BX61" s="84"/>
      <c r="BY61" s="84"/>
      <c r="BZ61" s="8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3"/>
      <c r="BM62" s="84"/>
      <c r="BN62" s="84"/>
      <c r="BO62" s="84"/>
      <c r="BP62" s="84"/>
      <c r="BQ62" s="84"/>
      <c r="BR62" s="84"/>
      <c r="BS62" s="84"/>
      <c r="BT62" s="84"/>
      <c r="BU62" s="84"/>
      <c r="BV62" s="84"/>
      <c r="BW62" s="84"/>
      <c r="BX62" s="84"/>
      <c r="BY62" s="84"/>
      <c r="BZ62" s="8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3"/>
      <c r="BM63" s="84"/>
      <c r="BN63" s="84"/>
      <c r="BO63" s="84"/>
      <c r="BP63" s="84"/>
      <c r="BQ63" s="84"/>
      <c r="BR63" s="84"/>
      <c r="BS63" s="84"/>
      <c r="BT63" s="84"/>
      <c r="BU63" s="84"/>
      <c r="BV63" s="84"/>
      <c r="BW63" s="84"/>
      <c r="BX63" s="84"/>
      <c r="BY63" s="84"/>
      <c r="BZ63" s="8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6"/>
      <c r="BM82" s="87"/>
      <c r="BN82" s="87"/>
      <c r="BO82" s="87"/>
      <c r="BP82" s="87"/>
      <c r="BQ82" s="87"/>
      <c r="BR82" s="87"/>
      <c r="BS82" s="87"/>
      <c r="BT82" s="87"/>
      <c r="BU82" s="87"/>
      <c r="BV82" s="87"/>
      <c r="BW82" s="87"/>
      <c r="BX82" s="87"/>
      <c r="BY82" s="87"/>
      <c r="BZ82" s="88"/>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SjMwUSTi2Bxh9DYJyp/oskb2WSHYnQZgn6BkBx5CnS0zuSXCbfZTAzKejpdXf5REIXbABSZNUJGEaNQP+L0Ldw==" saltValue="n6bIdCB6kwGOH/xdb2Mse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90" t="s">
        <v>62</v>
      </c>
      <c r="I3" s="91"/>
      <c r="J3" s="91"/>
      <c r="K3" s="91"/>
      <c r="L3" s="91"/>
      <c r="M3" s="91"/>
      <c r="N3" s="91"/>
      <c r="O3" s="91"/>
      <c r="P3" s="91"/>
      <c r="Q3" s="91"/>
      <c r="R3" s="91"/>
      <c r="S3" s="91"/>
      <c r="T3" s="91"/>
      <c r="U3" s="91"/>
      <c r="V3" s="91"/>
      <c r="W3" s="92"/>
      <c r="X3" s="96" t="s">
        <v>63</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35</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8" t="s">
        <v>64</v>
      </c>
      <c r="B4" s="30"/>
      <c r="C4" s="30"/>
      <c r="D4" s="30"/>
      <c r="E4" s="30"/>
      <c r="F4" s="30"/>
      <c r="G4" s="30"/>
      <c r="H4" s="93"/>
      <c r="I4" s="94"/>
      <c r="J4" s="94"/>
      <c r="K4" s="94"/>
      <c r="L4" s="94"/>
      <c r="M4" s="94"/>
      <c r="N4" s="94"/>
      <c r="O4" s="94"/>
      <c r="P4" s="94"/>
      <c r="Q4" s="94"/>
      <c r="R4" s="94"/>
      <c r="S4" s="94"/>
      <c r="T4" s="94"/>
      <c r="U4" s="94"/>
      <c r="V4" s="94"/>
      <c r="W4" s="95"/>
      <c r="X4" s="89" t="s">
        <v>65</v>
      </c>
      <c r="Y4" s="89"/>
      <c r="Z4" s="89"/>
      <c r="AA4" s="89"/>
      <c r="AB4" s="89"/>
      <c r="AC4" s="89"/>
      <c r="AD4" s="89"/>
      <c r="AE4" s="89"/>
      <c r="AF4" s="89"/>
      <c r="AG4" s="89"/>
      <c r="AH4" s="89"/>
      <c r="AI4" s="89" t="s">
        <v>66</v>
      </c>
      <c r="AJ4" s="89"/>
      <c r="AK4" s="89"/>
      <c r="AL4" s="89"/>
      <c r="AM4" s="89"/>
      <c r="AN4" s="89"/>
      <c r="AO4" s="89"/>
      <c r="AP4" s="89"/>
      <c r="AQ4" s="89"/>
      <c r="AR4" s="89"/>
      <c r="AS4" s="89"/>
      <c r="AT4" s="89" t="s">
        <v>67</v>
      </c>
      <c r="AU4" s="89"/>
      <c r="AV4" s="89"/>
      <c r="AW4" s="89"/>
      <c r="AX4" s="89"/>
      <c r="AY4" s="89"/>
      <c r="AZ4" s="89"/>
      <c r="BA4" s="89"/>
      <c r="BB4" s="89"/>
      <c r="BC4" s="89"/>
      <c r="BD4" s="89"/>
      <c r="BE4" s="89" t="s">
        <v>68</v>
      </c>
      <c r="BF4" s="89"/>
      <c r="BG4" s="89"/>
      <c r="BH4" s="89"/>
      <c r="BI4" s="89"/>
      <c r="BJ4" s="89"/>
      <c r="BK4" s="89"/>
      <c r="BL4" s="89"/>
      <c r="BM4" s="89"/>
      <c r="BN4" s="89"/>
      <c r="BO4" s="89"/>
      <c r="BP4" s="89" t="s">
        <v>69</v>
      </c>
      <c r="BQ4" s="89"/>
      <c r="BR4" s="89"/>
      <c r="BS4" s="89"/>
      <c r="BT4" s="89"/>
      <c r="BU4" s="89"/>
      <c r="BV4" s="89"/>
      <c r="BW4" s="89"/>
      <c r="BX4" s="89"/>
      <c r="BY4" s="89"/>
      <c r="BZ4" s="89"/>
      <c r="CA4" s="89" t="s">
        <v>70</v>
      </c>
      <c r="CB4" s="89"/>
      <c r="CC4" s="89"/>
      <c r="CD4" s="89"/>
      <c r="CE4" s="89"/>
      <c r="CF4" s="89"/>
      <c r="CG4" s="89"/>
      <c r="CH4" s="89"/>
      <c r="CI4" s="89"/>
      <c r="CJ4" s="89"/>
      <c r="CK4" s="89"/>
      <c r="CL4" s="89" t="s">
        <v>71</v>
      </c>
      <c r="CM4" s="89"/>
      <c r="CN4" s="89"/>
      <c r="CO4" s="89"/>
      <c r="CP4" s="89"/>
      <c r="CQ4" s="89"/>
      <c r="CR4" s="89"/>
      <c r="CS4" s="89"/>
      <c r="CT4" s="89"/>
      <c r="CU4" s="89"/>
      <c r="CV4" s="89"/>
      <c r="CW4" s="89" t="s">
        <v>72</v>
      </c>
      <c r="CX4" s="89"/>
      <c r="CY4" s="89"/>
      <c r="CZ4" s="89"/>
      <c r="DA4" s="89"/>
      <c r="DB4" s="89"/>
      <c r="DC4" s="89"/>
      <c r="DD4" s="89"/>
      <c r="DE4" s="89"/>
      <c r="DF4" s="89"/>
      <c r="DG4" s="89"/>
      <c r="DH4" s="89" t="s">
        <v>73</v>
      </c>
      <c r="DI4" s="89"/>
      <c r="DJ4" s="89"/>
      <c r="DK4" s="89"/>
      <c r="DL4" s="89"/>
      <c r="DM4" s="89"/>
      <c r="DN4" s="89"/>
      <c r="DO4" s="89"/>
      <c r="DP4" s="89"/>
      <c r="DQ4" s="89"/>
      <c r="DR4" s="89"/>
      <c r="DS4" s="89" t="s">
        <v>74</v>
      </c>
      <c r="DT4" s="89"/>
      <c r="DU4" s="89"/>
      <c r="DV4" s="89"/>
      <c r="DW4" s="89"/>
      <c r="DX4" s="89"/>
      <c r="DY4" s="89"/>
      <c r="DZ4" s="89"/>
      <c r="EA4" s="89"/>
      <c r="EB4" s="89"/>
      <c r="EC4" s="89"/>
      <c r="ED4" s="89" t="s">
        <v>75</v>
      </c>
      <c r="EE4" s="89"/>
      <c r="EF4" s="89"/>
      <c r="EG4" s="89"/>
      <c r="EH4" s="89"/>
      <c r="EI4" s="89"/>
      <c r="EJ4" s="89"/>
      <c r="EK4" s="89"/>
      <c r="EL4" s="89"/>
      <c r="EM4" s="89"/>
      <c r="EN4" s="89"/>
    </row>
    <row r="5" spans="1:144" x14ac:dyDescent="0.15">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x14ac:dyDescent="0.15">
      <c r="A6" s="28" t="s">
        <v>103</v>
      </c>
      <c r="B6" s="33">
        <f>B7</f>
        <v>2017</v>
      </c>
      <c r="C6" s="33">
        <f t="shared" ref="C6:W6" si="3">C7</f>
        <v>238902</v>
      </c>
      <c r="D6" s="33">
        <f t="shared" si="3"/>
        <v>46</v>
      </c>
      <c r="E6" s="33">
        <f t="shared" si="3"/>
        <v>1</v>
      </c>
      <c r="F6" s="33">
        <f t="shared" si="3"/>
        <v>0</v>
      </c>
      <c r="G6" s="33">
        <f t="shared" si="3"/>
        <v>1</v>
      </c>
      <c r="H6" s="33" t="str">
        <f t="shared" si="3"/>
        <v>愛知県　愛知中部水道企業団</v>
      </c>
      <c r="I6" s="33" t="str">
        <f t="shared" si="3"/>
        <v>法適用</v>
      </c>
      <c r="J6" s="33" t="str">
        <f t="shared" si="3"/>
        <v>水道事業</v>
      </c>
      <c r="K6" s="33" t="str">
        <f t="shared" si="3"/>
        <v>末端給水事業</v>
      </c>
      <c r="L6" s="33" t="str">
        <f t="shared" si="3"/>
        <v>A1</v>
      </c>
      <c r="M6" s="33" t="str">
        <f t="shared" si="3"/>
        <v>自治体職員 民間企業出身</v>
      </c>
      <c r="N6" s="34" t="str">
        <f t="shared" si="3"/>
        <v>-</v>
      </c>
      <c r="O6" s="34">
        <f t="shared" si="3"/>
        <v>90.78</v>
      </c>
      <c r="P6" s="34">
        <f t="shared" si="3"/>
        <v>99.86</v>
      </c>
      <c r="Q6" s="34">
        <f t="shared" si="3"/>
        <v>2721</v>
      </c>
      <c r="R6" s="34" t="str">
        <f t="shared" si="3"/>
        <v>-</v>
      </c>
      <c r="S6" s="34" t="str">
        <f t="shared" si="3"/>
        <v>-</v>
      </c>
      <c r="T6" s="34" t="str">
        <f t="shared" si="3"/>
        <v>-</v>
      </c>
      <c r="U6" s="34">
        <f t="shared" si="3"/>
        <v>320484</v>
      </c>
      <c r="V6" s="34">
        <f t="shared" si="3"/>
        <v>129.9</v>
      </c>
      <c r="W6" s="34">
        <f t="shared" si="3"/>
        <v>2467.16</v>
      </c>
      <c r="X6" s="35">
        <f>IF(X7="",NA(),X7)</f>
        <v>105.68</v>
      </c>
      <c r="Y6" s="35">
        <f t="shared" ref="Y6:AG6" si="4">IF(Y7="",NA(),Y7)</f>
        <v>118.01</v>
      </c>
      <c r="Z6" s="35">
        <f t="shared" si="4"/>
        <v>118.43</v>
      </c>
      <c r="AA6" s="35">
        <f t="shared" si="4"/>
        <v>119.18</v>
      </c>
      <c r="AB6" s="35">
        <f t="shared" si="4"/>
        <v>118.98</v>
      </c>
      <c r="AC6" s="35">
        <f t="shared" si="4"/>
        <v>108.98</v>
      </c>
      <c r="AD6" s="35">
        <f t="shared" si="4"/>
        <v>114.44</v>
      </c>
      <c r="AE6" s="35">
        <f t="shared" si="4"/>
        <v>115.21</v>
      </c>
      <c r="AF6" s="35">
        <f t="shared" si="4"/>
        <v>117.25</v>
      </c>
      <c r="AG6" s="35">
        <f t="shared" si="4"/>
        <v>116.77</v>
      </c>
      <c r="AH6" s="34" t="str">
        <f>IF(AH7="","",IF(AH7="-","【-】","【"&amp;SUBSTITUTE(TEXT(AH7,"#,##0.00"),"-","△")&amp;"】"))</f>
        <v>【113.39】</v>
      </c>
      <c r="AI6" s="34">
        <f>IF(AI7="",NA(),AI7)</f>
        <v>0</v>
      </c>
      <c r="AJ6" s="34">
        <f t="shared" ref="AJ6:AR6" si="5">IF(AJ7="",NA(),AJ7)</f>
        <v>0</v>
      </c>
      <c r="AK6" s="34">
        <f t="shared" si="5"/>
        <v>0</v>
      </c>
      <c r="AL6" s="34">
        <f t="shared" si="5"/>
        <v>0</v>
      </c>
      <c r="AM6" s="34">
        <f t="shared" si="5"/>
        <v>0</v>
      </c>
      <c r="AN6" s="35">
        <f t="shared" si="5"/>
        <v>0.34</v>
      </c>
      <c r="AO6" s="34">
        <f t="shared" si="5"/>
        <v>0</v>
      </c>
      <c r="AP6" s="35">
        <f t="shared" si="5"/>
        <v>0.71</v>
      </c>
      <c r="AQ6" s="34">
        <f t="shared" si="5"/>
        <v>0</v>
      </c>
      <c r="AR6" s="34">
        <f t="shared" si="5"/>
        <v>0</v>
      </c>
      <c r="AS6" s="34" t="str">
        <f>IF(AS7="","",IF(AS7="-","【-】","【"&amp;SUBSTITUTE(TEXT(AS7,"#,##0.00"),"-","△")&amp;"】"))</f>
        <v>【0.85】</v>
      </c>
      <c r="AT6" s="35">
        <f>IF(AT7="",NA(),AT7)</f>
        <v>408.71</v>
      </c>
      <c r="AU6" s="35">
        <f t="shared" ref="AU6:BC6" si="6">IF(AU7="",NA(),AU7)</f>
        <v>353.65</v>
      </c>
      <c r="AV6" s="35">
        <f t="shared" si="6"/>
        <v>295.38</v>
      </c>
      <c r="AW6" s="35">
        <f t="shared" si="6"/>
        <v>364.05</v>
      </c>
      <c r="AX6" s="35">
        <f t="shared" si="6"/>
        <v>385.79</v>
      </c>
      <c r="AY6" s="35">
        <f t="shared" si="6"/>
        <v>473.46</v>
      </c>
      <c r="AZ6" s="35">
        <f t="shared" si="6"/>
        <v>240.81</v>
      </c>
      <c r="BA6" s="35">
        <f t="shared" si="6"/>
        <v>241.71</v>
      </c>
      <c r="BB6" s="35">
        <f t="shared" si="6"/>
        <v>249.08</v>
      </c>
      <c r="BC6" s="35">
        <f t="shared" si="6"/>
        <v>254.05</v>
      </c>
      <c r="BD6" s="34" t="str">
        <f>IF(BD7="","",IF(BD7="-","【-】","【"&amp;SUBSTITUTE(TEXT(BD7,"#,##0.00"),"-","△")&amp;"】"))</f>
        <v>【264.34】</v>
      </c>
      <c r="BE6" s="35">
        <f>IF(BE7="",NA(),BE7)</f>
        <v>66.540000000000006</v>
      </c>
      <c r="BF6" s="35">
        <f t="shared" ref="BF6:BN6" si="7">IF(BF7="",NA(),BF7)</f>
        <v>62.14</v>
      </c>
      <c r="BG6" s="35">
        <f t="shared" si="7"/>
        <v>55.72</v>
      </c>
      <c r="BH6" s="35">
        <f t="shared" si="7"/>
        <v>48.5</v>
      </c>
      <c r="BI6" s="35">
        <f t="shared" si="7"/>
        <v>42.38</v>
      </c>
      <c r="BJ6" s="35">
        <f t="shared" si="7"/>
        <v>285.77</v>
      </c>
      <c r="BK6" s="35">
        <f t="shared" si="7"/>
        <v>283.10000000000002</v>
      </c>
      <c r="BL6" s="35">
        <f t="shared" si="7"/>
        <v>274.14</v>
      </c>
      <c r="BM6" s="35">
        <f t="shared" si="7"/>
        <v>266.66000000000003</v>
      </c>
      <c r="BN6" s="35">
        <f t="shared" si="7"/>
        <v>258.63</v>
      </c>
      <c r="BO6" s="34" t="str">
        <f>IF(BO7="","",IF(BO7="-","【-】","【"&amp;SUBSTITUTE(TEXT(BO7,"#,##0.00"),"-","△")&amp;"】"))</f>
        <v>【274.27】</v>
      </c>
      <c r="BP6" s="35">
        <f>IF(BP7="",NA(),BP7)</f>
        <v>101.14</v>
      </c>
      <c r="BQ6" s="35">
        <f t="shared" ref="BQ6:BY6" si="8">IF(BQ7="",NA(),BQ7)</f>
        <v>116.31</v>
      </c>
      <c r="BR6" s="35">
        <f t="shared" si="8"/>
        <v>116.75</v>
      </c>
      <c r="BS6" s="35">
        <f t="shared" si="8"/>
        <v>117.47</v>
      </c>
      <c r="BT6" s="35">
        <f t="shared" si="8"/>
        <v>116.92</v>
      </c>
      <c r="BU6" s="35">
        <f t="shared" si="8"/>
        <v>100.77</v>
      </c>
      <c r="BV6" s="35">
        <f t="shared" si="8"/>
        <v>107.74</v>
      </c>
      <c r="BW6" s="35">
        <f t="shared" si="8"/>
        <v>108.81</v>
      </c>
      <c r="BX6" s="35">
        <f t="shared" si="8"/>
        <v>110.87</v>
      </c>
      <c r="BY6" s="35">
        <f t="shared" si="8"/>
        <v>110.3</v>
      </c>
      <c r="BZ6" s="34" t="str">
        <f>IF(BZ7="","",IF(BZ7="-","【-】","【"&amp;SUBSTITUTE(TEXT(BZ7,"#,##0.00"),"-","△")&amp;"】"))</f>
        <v>【104.36】</v>
      </c>
      <c r="CA6" s="35">
        <f>IF(CA7="",NA(),CA7)</f>
        <v>175.83</v>
      </c>
      <c r="CB6" s="35">
        <f t="shared" ref="CB6:CJ6" si="9">IF(CB7="",NA(),CB7)</f>
        <v>151.11000000000001</v>
      </c>
      <c r="CC6" s="35">
        <f t="shared" si="9"/>
        <v>150.86000000000001</v>
      </c>
      <c r="CD6" s="35">
        <f t="shared" si="9"/>
        <v>150.53</v>
      </c>
      <c r="CE6" s="35">
        <f t="shared" si="9"/>
        <v>151.66999999999999</v>
      </c>
      <c r="CF6" s="35">
        <f t="shared" si="9"/>
        <v>165.74</v>
      </c>
      <c r="CG6" s="35">
        <f t="shared" si="9"/>
        <v>154.33000000000001</v>
      </c>
      <c r="CH6" s="35">
        <f t="shared" si="9"/>
        <v>152.94999999999999</v>
      </c>
      <c r="CI6" s="35">
        <f t="shared" si="9"/>
        <v>150.54</v>
      </c>
      <c r="CJ6" s="35">
        <f t="shared" si="9"/>
        <v>151.85</v>
      </c>
      <c r="CK6" s="34" t="str">
        <f>IF(CK7="","",IF(CK7="-","【-】","【"&amp;SUBSTITUTE(TEXT(CK7,"#,##0.00"),"-","△")&amp;"】"))</f>
        <v>【165.71】</v>
      </c>
      <c r="CL6" s="35">
        <f>IF(CL7="",NA(),CL7)</f>
        <v>72.7</v>
      </c>
      <c r="CM6" s="35">
        <f t="shared" ref="CM6:CU6" si="10">IF(CM7="",NA(),CM7)</f>
        <v>71.78</v>
      </c>
      <c r="CN6" s="35">
        <f t="shared" si="10"/>
        <v>72.09</v>
      </c>
      <c r="CO6" s="35">
        <f t="shared" si="10"/>
        <v>73.430000000000007</v>
      </c>
      <c r="CP6" s="35">
        <f t="shared" si="10"/>
        <v>73.849999999999994</v>
      </c>
      <c r="CQ6" s="35">
        <f t="shared" si="10"/>
        <v>63.91</v>
      </c>
      <c r="CR6" s="35">
        <f t="shared" si="10"/>
        <v>63.25</v>
      </c>
      <c r="CS6" s="35">
        <f t="shared" si="10"/>
        <v>63.03</v>
      </c>
      <c r="CT6" s="35">
        <f t="shared" si="10"/>
        <v>63.18</v>
      </c>
      <c r="CU6" s="35">
        <f t="shared" si="10"/>
        <v>63.54</v>
      </c>
      <c r="CV6" s="34" t="str">
        <f>IF(CV7="","",IF(CV7="-","【-】","【"&amp;SUBSTITUTE(TEXT(CV7,"#,##0.00"),"-","△")&amp;"】"))</f>
        <v>【60.41】</v>
      </c>
      <c r="CW6" s="35">
        <f>IF(CW7="",NA(),CW7)</f>
        <v>94.06</v>
      </c>
      <c r="CX6" s="35">
        <f t="shared" ref="CX6:DF6" si="11">IF(CX7="",NA(),CX7)</f>
        <v>94.23</v>
      </c>
      <c r="CY6" s="35">
        <f t="shared" si="11"/>
        <v>94.01</v>
      </c>
      <c r="CZ6" s="35">
        <f t="shared" si="11"/>
        <v>94.21</v>
      </c>
      <c r="DA6" s="35">
        <f t="shared" si="11"/>
        <v>94.33</v>
      </c>
      <c r="DB6" s="35">
        <f t="shared" si="11"/>
        <v>91.45</v>
      </c>
      <c r="DC6" s="35">
        <f t="shared" si="11"/>
        <v>91.07</v>
      </c>
      <c r="DD6" s="35">
        <f t="shared" si="11"/>
        <v>91.21</v>
      </c>
      <c r="DE6" s="35">
        <f t="shared" si="11"/>
        <v>91.6</v>
      </c>
      <c r="DF6" s="35">
        <f t="shared" si="11"/>
        <v>91.48</v>
      </c>
      <c r="DG6" s="34" t="str">
        <f>IF(DG7="","",IF(DG7="-","【-】","【"&amp;SUBSTITUTE(TEXT(DG7,"#,##0.00"),"-","△")&amp;"】"))</f>
        <v>【89.93】</v>
      </c>
      <c r="DH6" s="35">
        <f>IF(DH7="",NA(),DH7)</f>
        <v>41.33</v>
      </c>
      <c r="DI6" s="35">
        <f t="shared" ref="DI6:DQ6" si="12">IF(DI7="",NA(),DI7)</f>
        <v>43.03</v>
      </c>
      <c r="DJ6" s="35">
        <f t="shared" si="12"/>
        <v>43.63</v>
      </c>
      <c r="DK6" s="35">
        <f t="shared" si="12"/>
        <v>44.23</v>
      </c>
      <c r="DL6" s="35">
        <f t="shared" si="12"/>
        <v>45.14</v>
      </c>
      <c r="DM6" s="35">
        <f t="shared" si="12"/>
        <v>45.38</v>
      </c>
      <c r="DN6" s="35">
        <f t="shared" si="12"/>
        <v>47.7</v>
      </c>
      <c r="DO6" s="35">
        <f t="shared" si="12"/>
        <v>48.41</v>
      </c>
      <c r="DP6" s="35">
        <f t="shared" si="12"/>
        <v>49.1</v>
      </c>
      <c r="DQ6" s="35">
        <f t="shared" si="12"/>
        <v>49.66</v>
      </c>
      <c r="DR6" s="34" t="str">
        <f>IF(DR7="","",IF(DR7="-","【-】","【"&amp;SUBSTITUTE(TEXT(DR7,"#,##0.00"),"-","△")&amp;"】"))</f>
        <v>【48.12】</v>
      </c>
      <c r="DS6" s="35">
        <f>IF(DS7="",NA(),DS7)</f>
        <v>13.27</v>
      </c>
      <c r="DT6" s="35">
        <f t="shared" ref="DT6:EB6" si="13">IF(DT7="",NA(),DT7)</f>
        <v>15.04</v>
      </c>
      <c r="DU6" s="35">
        <f t="shared" si="13"/>
        <v>14.02</v>
      </c>
      <c r="DV6" s="35">
        <f t="shared" si="13"/>
        <v>17.39</v>
      </c>
      <c r="DW6" s="35">
        <f t="shared" si="13"/>
        <v>22.41</v>
      </c>
      <c r="DX6" s="35">
        <f t="shared" si="13"/>
        <v>13.33</v>
      </c>
      <c r="DY6" s="35">
        <f t="shared" si="13"/>
        <v>14.54</v>
      </c>
      <c r="DZ6" s="35">
        <f t="shared" si="13"/>
        <v>16.16</v>
      </c>
      <c r="EA6" s="35">
        <f t="shared" si="13"/>
        <v>17.420000000000002</v>
      </c>
      <c r="EB6" s="35">
        <f t="shared" si="13"/>
        <v>18.940000000000001</v>
      </c>
      <c r="EC6" s="34" t="str">
        <f>IF(EC7="","",IF(EC7="-","【-】","【"&amp;SUBSTITUTE(TEXT(EC7,"#,##0.00"),"-","△")&amp;"】"))</f>
        <v>【15.89】</v>
      </c>
      <c r="ED6" s="35">
        <f>IF(ED7="",NA(),ED7)</f>
        <v>0.8</v>
      </c>
      <c r="EE6" s="35">
        <f t="shared" ref="EE6:EM6" si="14">IF(EE7="",NA(),EE7)</f>
        <v>0.65</v>
      </c>
      <c r="EF6" s="35">
        <f t="shared" si="14"/>
        <v>0.88</v>
      </c>
      <c r="EG6" s="35">
        <f t="shared" si="14"/>
        <v>1.54</v>
      </c>
      <c r="EH6" s="35">
        <f t="shared" si="14"/>
        <v>0.56999999999999995</v>
      </c>
      <c r="EI6" s="35">
        <f t="shared" si="14"/>
        <v>0.76</v>
      </c>
      <c r="EJ6" s="35">
        <f t="shared" si="14"/>
        <v>0.69</v>
      </c>
      <c r="EK6" s="35">
        <f t="shared" si="14"/>
        <v>0.74</v>
      </c>
      <c r="EL6" s="35">
        <f t="shared" si="14"/>
        <v>0.73</v>
      </c>
      <c r="EM6" s="35">
        <f t="shared" si="14"/>
        <v>0.74</v>
      </c>
      <c r="EN6" s="34" t="str">
        <f>IF(EN7="","",IF(EN7="-","【-】","【"&amp;SUBSTITUTE(TEXT(EN7,"#,##0.00"),"-","△")&amp;"】"))</f>
        <v>【0.69】</v>
      </c>
    </row>
    <row r="7" spans="1:144" s="36" customFormat="1" x14ac:dyDescent="0.15">
      <c r="A7" s="28"/>
      <c r="B7" s="37">
        <v>2017</v>
      </c>
      <c r="C7" s="37">
        <v>238902</v>
      </c>
      <c r="D7" s="37">
        <v>46</v>
      </c>
      <c r="E7" s="37">
        <v>1</v>
      </c>
      <c r="F7" s="37">
        <v>0</v>
      </c>
      <c r="G7" s="37">
        <v>1</v>
      </c>
      <c r="H7" s="37" t="s">
        <v>104</v>
      </c>
      <c r="I7" s="37" t="s">
        <v>105</v>
      </c>
      <c r="J7" s="37" t="s">
        <v>106</v>
      </c>
      <c r="K7" s="37" t="s">
        <v>107</v>
      </c>
      <c r="L7" s="37" t="s">
        <v>108</v>
      </c>
      <c r="M7" s="37" t="s">
        <v>109</v>
      </c>
      <c r="N7" s="38" t="s">
        <v>110</v>
      </c>
      <c r="O7" s="38">
        <v>90.78</v>
      </c>
      <c r="P7" s="38">
        <v>99.86</v>
      </c>
      <c r="Q7" s="38">
        <v>2721</v>
      </c>
      <c r="R7" s="38" t="s">
        <v>110</v>
      </c>
      <c r="S7" s="38" t="s">
        <v>110</v>
      </c>
      <c r="T7" s="38" t="s">
        <v>110</v>
      </c>
      <c r="U7" s="38">
        <v>320484</v>
      </c>
      <c r="V7" s="38">
        <v>129.9</v>
      </c>
      <c r="W7" s="38">
        <v>2467.16</v>
      </c>
      <c r="X7" s="38">
        <v>105.68</v>
      </c>
      <c r="Y7" s="38">
        <v>118.01</v>
      </c>
      <c r="Z7" s="38">
        <v>118.43</v>
      </c>
      <c r="AA7" s="38">
        <v>119.18</v>
      </c>
      <c r="AB7" s="38">
        <v>118.98</v>
      </c>
      <c r="AC7" s="38">
        <v>108.98</v>
      </c>
      <c r="AD7" s="38">
        <v>114.44</v>
      </c>
      <c r="AE7" s="38">
        <v>115.21</v>
      </c>
      <c r="AF7" s="38">
        <v>117.25</v>
      </c>
      <c r="AG7" s="38">
        <v>116.77</v>
      </c>
      <c r="AH7" s="38">
        <v>113.39</v>
      </c>
      <c r="AI7" s="38">
        <v>0</v>
      </c>
      <c r="AJ7" s="38">
        <v>0</v>
      </c>
      <c r="AK7" s="38">
        <v>0</v>
      </c>
      <c r="AL7" s="38">
        <v>0</v>
      </c>
      <c r="AM7" s="38">
        <v>0</v>
      </c>
      <c r="AN7" s="38">
        <v>0.34</v>
      </c>
      <c r="AO7" s="38">
        <v>0</v>
      </c>
      <c r="AP7" s="38">
        <v>0.71</v>
      </c>
      <c r="AQ7" s="38">
        <v>0</v>
      </c>
      <c r="AR7" s="38">
        <v>0</v>
      </c>
      <c r="AS7" s="38">
        <v>0.85</v>
      </c>
      <c r="AT7" s="38">
        <v>408.71</v>
      </c>
      <c r="AU7" s="38">
        <v>353.65</v>
      </c>
      <c r="AV7" s="38">
        <v>295.38</v>
      </c>
      <c r="AW7" s="38">
        <v>364.05</v>
      </c>
      <c r="AX7" s="38">
        <v>385.79</v>
      </c>
      <c r="AY7" s="38">
        <v>473.46</v>
      </c>
      <c r="AZ7" s="38">
        <v>240.81</v>
      </c>
      <c r="BA7" s="38">
        <v>241.71</v>
      </c>
      <c r="BB7" s="38">
        <v>249.08</v>
      </c>
      <c r="BC7" s="38">
        <v>254.05</v>
      </c>
      <c r="BD7" s="38">
        <v>264.33999999999997</v>
      </c>
      <c r="BE7" s="38">
        <v>66.540000000000006</v>
      </c>
      <c r="BF7" s="38">
        <v>62.14</v>
      </c>
      <c r="BG7" s="38">
        <v>55.72</v>
      </c>
      <c r="BH7" s="38">
        <v>48.5</v>
      </c>
      <c r="BI7" s="38">
        <v>42.38</v>
      </c>
      <c r="BJ7" s="38">
        <v>285.77</v>
      </c>
      <c r="BK7" s="38">
        <v>283.10000000000002</v>
      </c>
      <c r="BL7" s="38">
        <v>274.14</v>
      </c>
      <c r="BM7" s="38">
        <v>266.66000000000003</v>
      </c>
      <c r="BN7" s="38">
        <v>258.63</v>
      </c>
      <c r="BO7" s="38">
        <v>274.27</v>
      </c>
      <c r="BP7" s="38">
        <v>101.14</v>
      </c>
      <c r="BQ7" s="38">
        <v>116.31</v>
      </c>
      <c r="BR7" s="38">
        <v>116.75</v>
      </c>
      <c r="BS7" s="38">
        <v>117.47</v>
      </c>
      <c r="BT7" s="38">
        <v>116.92</v>
      </c>
      <c r="BU7" s="38">
        <v>100.77</v>
      </c>
      <c r="BV7" s="38">
        <v>107.74</v>
      </c>
      <c r="BW7" s="38">
        <v>108.81</v>
      </c>
      <c r="BX7" s="38">
        <v>110.87</v>
      </c>
      <c r="BY7" s="38">
        <v>110.3</v>
      </c>
      <c r="BZ7" s="38">
        <v>104.36</v>
      </c>
      <c r="CA7" s="38">
        <v>175.83</v>
      </c>
      <c r="CB7" s="38">
        <v>151.11000000000001</v>
      </c>
      <c r="CC7" s="38">
        <v>150.86000000000001</v>
      </c>
      <c r="CD7" s="38">
        <v>150.53</v>
      </c>
      <c r="CE7" s="38">
        <v>151.66999999999999</v>
      </c>
      <c r="CF7" s="38">
        <v>165.74</v>
      </c>
      <c r="CG7" s="38">
        <v>154.33000000000001</v>
      </c>
      <c r="CH7" s="38">
        <v>152.94999999999999</v>
      </c>
      <c r="CI7" s="38">
        <v>150.54</v>
      </c>
      <c r="CJ7" s="38">
        <v>151.85</v>
      </c>
      <c r="CK7" s="38">
        <v>165.71</v>
      </c>
      <c r="CL7" s="38">
        <v>72.7</v>
      </c>
      <c r="CM7" s="38">
        <v>71.78</v>
      </c>
      <c r="CN7" s="38">
        <v>72.09</v>
      </c>
      <c r="CO7" s="38">
        <v>73.430000000000007</v>
      </c>
      <c r="CP7" s="38">
        <v>73.849999999999994</v>
      </c>
      <c r="CQ7" s="38">
        <v>63.91</v>
      </c>
      <c r="CR7" s="38">
        <v>63.25</v>
      </c>
      <c r="CS7" s="38">
        <v>63.03</v>
      </c>
      <c r="CT7" s="38">
        <v>63.18</v>
      </c>
      <c r="CU7" s="38">
        <v>63.54</v>
      </c>
      <c r="CV7" s="38">
        <v>60.41</v>
      </c>
      <c r="CW7" s="38">
        <v>94.06</v>
      </c>
      <c r="CX7" s="38">
        <v>94.23</v>
      </c>
      <c r="CY7" s="38">
        <v>94.01</v>
      </c>
      <c r="CZ7" s="38">
        <v>94.21</v>
      </c>
      <c r="DA7" s="38">
        <v>94.33</v>
      </c>
      <c r="DB7" s="38">
        <v>91.45</v>
      </c>
      <c r="DC7" s="38">
        <v>91.07</v>
      </c>
      <c r="DD7" s="38">
        <v>91.21</v>
      </c>
      <c r="DE7" s="38">
        <v>91.6</v>
      </c>
      <c r="DF7" s="38">
        <v>91.48</v>
      </c>
      <c r="DG7" s="38">
        <v>89.93</v>
      </c>
      <c r="DH7" s="38">
        <v>41.33</v>
      </c>
      <c r="DI7" s="38">
        <v>43.03</v>
      </c>
      <c r="DJ7" s="38">
        <v>43.63</v>
      </c>
      <c r="DK7" s="38">
        <v>44.23</v>
      </c>
      <c r="DL7" s="38">
        <v>45.14</v>
      </c>
      <c r="DM7" s="38">
        <v>45.38</v>
      </c>
      <c r="DN7" s="38">
        <v>47.7</v>
      </c>
      <c r="DO7" s="38">
        <v>48.41</v>
      </c>
      <c r="DP7" s="38">
        <v>49.1</v>
      </c>
      <c r="DQ7" s="38">
        <v>49.66</v>
      </c>
      <c r="DR7" s="38">
        <v>48.12</v>
      </c>
      <c r="DS7" s="38">
        <v>13.27</v>
      </c>
      <c r="DT7" s="38">
        <v>15.04</v>
      </c>
      <c r="DU7" s="38">
        <v>14.02</v>
      </c>
      <c r="DV7" s="38">
        <v>17.39</v>
      </c>
      <c r="DW7" s="38">
        <v>22.41</v>
      </c>
      <c r="DX7" s="38">
        <v>13.33</v>
      </c>
      <c r="DY7" s="38">
        <v>14.54</v>
      </c>
      <c r="DZ7" s="38">
        <v>16.16</v>
      </c>
      <c r="EA7" s="38">
        <v>17.420000000000002</v>
      </c>
      <c r="EB7" s="38">
        <v>18.940000000000001</v>
      </c>
      <c r="EC7" s="38">
        <v>15.89</v>
      </c>
      <c r="ED7" s="38">
        <v>0.8</v>
      </c>
      <c r="EE7" s="38">
        <v>0.65</v>
      </c>
      <c r="EF7" s="38">
        <v>0.88</v>
      </c>
      <c r="EG7" s="38">
        <v>1.54</v>
      </c>
      <c r="EH7" s="38">
        <v>0.56999999999999995</v>
      </c>
      <c r="EI7" s="38">
        <v>0.76</v>
      </c>
      <c r="EJ7" s="38">
        <v>0.69</v>
      </c>
      <c r="EK7" s="38">
        <v>0.74</v>
      </c>
      <c r="EL7" s="38">
        <v>0.73</v>
      </c>
      <c r="EM7" s="38">
        <v>0.74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2019-02-06T07:33:30Z</cp:lastPrinted>
  <dcterms:created xsi:type="dcterms:W3CDTF">2018-12-03T08:33:10Z</dcterms:created>
  <dcterms:modified xsi:type="dcterms:W3CDTF">2019-02-08T01:28:29Z</dcterms:modified>
  <cp:category/>
</cp:coreProperties>
</file>