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2 篠畑\01病院・介護サービス事業\14_経営比較分析表（H29決算）の分析等について\03_団体回答（修正依頼後）\"/>
    </mc:Choice>
  </mc:AlternateContent>
  <workbookProtection workbookAlgorithmName="SHA-512" workbookHashValue="S6++CINY6+MW8sDXxfSJB7ljRhHGFLjX9kHxO8lDShoAkimajGy+g2Hb0wEodsxEwtMU0Eb6ozjyKMwGbST49g==" workbookSaltValue="8pmzr+T/1hPQbdTnRn13E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JW10" i="4" s="1"/>
  <c r="AB6" i="5"/>
  <c r="AA6" i="5"/>
  <c r="Z6" i="5"/>
  <c r="Y6" i="5"/>
  <c r="ID8" i="4" s="1"/>
  <c r="X6" i="5"/>
  <c r="EG12" i="4" s="1"/>
  <c r="W6" i="5"/>
  <c r="V6" i="5"/>
  <c r="U6" i="5"/>
  <c r="T6" i="5"/>
  <c r="FZ10" i="4" s="1"/>
  <c r="S6" i="5"/>
  <c r="R6" i="5"/>
  <c r="Q6" i="5"/>
  <c r="AU10" i="4" s="1"/>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ID10" i="4"/>
  <c r="EG10" i="4"/>
  <c r="CN10" i="4"/>
  <c r="LP8" i="4"/>
  <c r="JW8" i="4"/>
  <c r="FZ8" i="4"/>
  <c r="EG8" i="4"/>
  <c r="CN8" i="4"/>
  <c r="AU8" i="4"/>
  <c r="B8" i="4"/>
  <c r="B6" i="4"/>
  <c r="MN32" i="4" l="1"/>
  <c r="MH78" i="4"/>
  <c r="IZ54" i="4"/>
  <c r="IZ32" i="4"/>
  <c r="FL54" i="4"/>
  <c r="HM78" i="4"/>
  <c r="FL32" i="4"/>
  <c r="CS78" i="4"/>
  <c r="BX54" i="4"/>
  <c r="BX32" i="4"/>
  <c r="MN54" i="4"/>
  <c r="C11" i="5"/>
  <c r="D11" i="5"/>
  <c r="E11" i="5"/>
  <c r="B11" i="5"/>
  <c r="KC78" i="4" l="1"/>
  <c r="HG54" i="4"/>
  <c r="HG32" i="4"/>
  <c r="FH78" i="4"/>
  <c r="DS54" i="4"/>
  <c r="DS32" i="4"/>
  <c r="AE54" i="4"/>
  <c r="AN78" i="4"/>
  <c r="AE32" i="4"/>
  <c r="KU54" i="4"/>
  <c r="KU32" i="4"/>
  <c r="JJ78" i="4"/>
  <c r="GR54" i="4"/>
  <c r="GR32" i="4"/>
  <c r="DD32" i="4"/>
  <c r="KF54" i="4"/>
  <c r="EO78" i="4"/>
  <c r="DD54" i="4"/>
  <c r="U78" i="4"/>
  <c r="P54" i="4"/>
  <c r="P32" i="4"/>
  <c r="KF32" i="4"/>
  <c r="LY54" i="4"/>
  <c r="LY32" i="4"/>
  <c r="IK32" i="4"/>
  <c r="BI54" i="4"/>
  <c r="LO78" i="4"/>
  <c r="IK54" i="4"/>
  <c r="GT78" i="4"/>
  <c r="EW54" i="4"/>
  <c r="EW32" i="4"/>
  <c r="BZ78" i="4"/>
  <c r="BI32" i="4"/>
  <c r="BG78" i="4"/>
  <c r="AT54" i="4"/>
  <c r="AT32" i="4"/>
  <c r="LJ54" i="4"/>
  <c r="LJ32" i="4"/>
  <c r="GA78" i="4"/>
  <c r="EH32" i="4"/>
  <c r="KV78" i="4"/>
  <c r="HV54" i="4"/>
  <c r="HV32" i="4"/>
  <c r="EH54" i="4"/>
</calcChain>
</file>

<file path=xl/sharedStrings.xml><?xml version="1.0" encoding="utf-8"?>
<sst xmlns="http://schemas.openxmlformats.org/spreadsheetml/2006/main" count="333" uniqueCount="156">
  <si>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</si>
  <si>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</si>
  <si>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</si>
  <si>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</si>
  <si>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</si>
  <si>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</si>
  <si>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</si>
  <si>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</si>
  <si>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</si>
  <si>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</si>
  <si>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</si>
  <si>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</si>
  <si>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</si>
  <si>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</si>
  <si>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</si>
  <si>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</si>
  <si>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</si>
  <si>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</si>
  <si>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</si>
  <si>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</si>
  <si>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</si>
  <si>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</si>
  <si>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</si>
  <si>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</si>
  <si>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</si>
  <si>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</si>
  <si>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</si>
  <si>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</si>
  <si>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</si>
  <si>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</si>
  <si>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</si>
  <si>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</si>
  <si>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</si>
  <si>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</si>
  <si>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</si>
  <si>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</si>
  <si>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</si>
  <si>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</si>
  <si>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</si>
  <si>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</si>
  <si>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</si>
  <si>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</si>
  <si>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</si>
  <si>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</si>
  <si>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</si>
  <si>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</si>
  <si>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</si>
  <si>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</si>
  <si>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</si>
  <si>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</si>
  <si>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</si>
  <si>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</si>
  <si>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</si>
  <si>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</si>
  <si>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</si>
  <si>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</si>
  <si>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</si>
  <si>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</si>
  <si>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</si>
  <si>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</si>
  <si>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</si>
  <si>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</si>
  <si>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</si>
  <si>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</si>
  <si>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</si>
  <si>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</si>
  <si>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</si>
  <si>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</si>
  <si>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</si>
  <si>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</si>
  <si>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</si>
  <si>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</si>
  <si>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</si>
  <si>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</si>
  <si>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</si>
  <si>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</si>
  <si>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</si>
  <si>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</si>
  <si>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</si>
  <si>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</si>
  <si>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</si>
  <si>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</si>
  <si>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</si>
  <si>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</si>
  <si>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</si>
  <si>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</si>
  <si>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</si>
  <si>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</si>
  <si>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</si>
  <si>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</si>
  <si>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</si>
  <si>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</si>
  <si>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</si>
  <si>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</si>
  <si>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</si>
  <si>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</si>
  <si>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</si>
  <si>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</si>
  <si>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</si>
  <si>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</si>
  <si>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</si>
  <si>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</si>
  <si>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</si>
  <si>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</si>
  <si>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</si>
  <si>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</si>
  <si>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</si>
  <si>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</si>
  <si>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</si>
  <si>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</si>
  <si>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</si>
  <si>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</si>
  <si>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</si>
  <si>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</si>
  <si>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</si>
  <si>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</si>
  <si>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</si>
  <si>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</si>
  <si>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</si>
  <si>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</si>
  <si>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</si>
  <si>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</si>
  <si>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</si>
  <si>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当該値(N-1)</t>
    <phoneticPr fontId="5"/>
  </si>
  <si>
    <t>当該値(N-2)</t>
    <phoneticPr fontId="5"/>
  </si>
  <si>
    <t>当該値(N)</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</si>
  <si>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</si>
  <si>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</si>
  <si>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</si>
  <si>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</si>
  <si>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</si>
  <si>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</si>
  <si>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西知多医療厚生組合（事業会計分）</t>
  </si>
  <si>
    <t>公立西知多総合病院</t>
  </si>
  <si>
    <t>当然財務</t>
  </si>
  <si>
    <t>病院事業</t>
  </si>
  <si>
    <t>一般病院</t>
  </si>
  <si>
    <t>400床以上～500床未満</t>
  </si>
  <si>
    <t>非設置</t>
  </si>
  <si>
    <t>直営</t>
  </si>
  <si>
    <t>対象</t>
  </si>
  <si>
    <t>ド 透 I 訓</t>
  </si>
  <si>
    <t>救 臨 感 災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</si>
  <si>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</si>
  <si>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</si>
  <si>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</si>
  <si>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</si>
  <si>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</si>
  <si>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</si>
  <si>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</si>
  <si>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</si>
  <si>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</si>
  <si>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平成２７年５月に新病院として開院しているため、「①有形固定資産減価償却率」及び「②機械備品減価償却率」は、類似病院よりも低い値となっていますが、開院時に整備した医療機器等が法定耐用年数に近づいていくため、年々値が上昇してきます。
　なお、今後は、開院時に整備した医療機器等の更新に係る財源確保と、中長期的な更新計画の作成について、検討していく必要があります。
</t>
    <rPh sb="42" eb="43">
      <t>オヨ</t>
    </rPh>
    <rPh sb="46" eb="48">
      <t>キカイ</t>
    </rPh>
    <rPh sb="48" eb="50">
      <t>ビヒン</t>
    </rPh>
    <rPh sb="50" eb="52">
      <t>ゲンカ</t>
    </rPh>
    <rPh sb="52" eb="54">
      <t>ショウキャク</t>
    </rPh>
    <rPh sb="54" eb="55">
      <t>リツ</t>
    </rPh>
    <rPh sb="58" eb="60">
      <t>ルイジ</t>
    </rPh>
    <rPh sb="60" eb="62">
      <t>ビョウイン</t>
    </rPh>
    <rPh sb="65" eb="66">
      <t>ヒク</t>
    </rPh>
    <rPh sb="67" eb="68">
      <t>アタイ</t>
    </rPh>
    <rPh sb="77" eb="79">
      <t>カイイン</t>
    </rPh>
    <rPh sb="79" eb="80">
      <t>ジ</t>
    </rPh>
    <rPh sb="81" eb="83">
      <t>セイビ</t>
    </rPh>
    <rPh sb="85" eb="87">
      <t>イリョウ</t>
    </rPh>
    <rPh sb="91" eb="93">
      <t>ホウテイ</t>
    </rPh>
    <rPh sb="93" eb="95">
      <t>タイヨウ</t>
    </rPh>
    <rPh sb="95" eb="97">
      <t>ネンスウ</t>
    </rPh>
    <rPh sb="98" eb="99">
      <t>チカ</t>
    </rPh>
    <rPh sb="107" eb="109">
      <t>ネンネン</t>
    </rPh>
    <rPh sb="111" eb="113">
      <t>ジョウショウ</t>
    </rPh>
    <rPh sb="124" eb="126">
      <t>コンゴ</t>
    </rPh>
    <rPh sb="128" eb="130">
      <t>カイイン</t>
    </rPh>
    <rPh sb="130" eb="131">
      <t>ジ</t>
    </rPh>
    <rPh sb="132" eb="134">
      <t>セイビ</t>
    </rPh>
    <rPh sb="136" eb="138">
      <t>イリョウ</t>
    </rPh>
    <rPh sb="138" eb="141">
      <t>キキトウ</t>
    </rPh>
    <rPh sb="142" eb="144">
      <t>コウシン</t>
    </rPh>
    <rPh sb="145" eb="146">
      <t>カカ</t>
    </rPh>
    <rPh sb="147" eb="149">
      <t>ザイゲン</t>
    </rPh>
    <rPh sb="149" eb="151">
      <t>カクホ</t>
    </rPh>
    <rPh sb="153" eb="157">
      <t>チュウチョウキテキ</t>
    </rPh>
    <rPh sb="158" eb="160">
      <t>コウシン</t>
    </rPh>
    <rPh sb="160" eb="162">
      <t>ケイカク</t>
    </rPh>
    <rPh sb="163" eb="165">
      <t>サクセイ</t>
    </rPh>
    <rPh sb="170" eb="172">
      <t>ケントウ</t>
    </rPh>
    <rPh sb="176" eb="178">
      <t>ヒツヨウ</t>
    </rPh>
    <phoneticPr fontId="5"/>
  </si>
  <si>
    <t>　当院は知多半構想区域内において、医療従事者・医療設備ともに最も充実した病院の１つとなっており、これらの医療資源を最大限に有効活用し、へき地医療を除く５疾病（がん、脳卒中、急性心筋梗塞、糖尿病、精神疾患）５事業（救急医療、災害時における医療、周産期医療、小児救急医療を含む小児医療））を担っています。
　また、救急医療の充実と地域連携の強化を大きな使命として、５疾病５事業の充実・発展を図っていくことが、知多半島医療圏北西部地域における当院の役割であることから、がんの集学的治療が行えるよう、放射線線治療の実施（平成３１年度開始予定）に向けた準備を進めています。</t>
    <phoneticPr fontId="5"/>
  </si>
  <si>
    <t xml:space="preserve">　開院３年目の過渡期でありますが、経営的には大変厳しい状況下であります。
　平成２８年度末に策定した改革プランで掲げている経営改善に向けた具体的な取組等の目標を確実に達成できるように推進していき、収益面では、新規施設基準の取得及び地域連携の強化等により収益を向上させ、また、費用面においては、医薬品費及び診療材料の価格交渉をはじめとする経費削減に向けた取組を継続実施するとともに、当院の給与費比率が、同規模の公立病院と比較して上位に位置していることから、経営上、適正な人員配置に努めるとともに、平成３１年度から施行される働き方改革にも積極的に取り組み、更なる業務の効率化・生産性の向上等を図り、給与費の削減に努めていき、経営の健全化を目指します。なお、安心で安全な質の高い医療を継続的に提供し、断らない救急、平成３１年度開始予定の放射線治療及び現在中止となっている分べんの取扱い開始等地域の医療ニーズに応えられるよう、更なる医師確保にも努めていきます。
</t>
    <rPh sb="1" eb="3">
      <t>カイイン</t>
    </rPh>
    <rPh sb="4" eb="6">
      <t>ネンメ</t>
    </rPh>
    <rPh sb="7" eb="10">
      <t>カトキ</t>
    </rPh>
    <rPh sb="17" eb="19">
      <t>ケイエイ</t>
    </rPh>
    <rPh sb="19" eb="20">
      <t>テキ</t>
    </rPh>
    <rPh sb="22" eb="24">
      <t>タイヘン</t>
    </rPh>
    <rPh sb="24" eb="25">
      <t>キビ</t>
    </rPh>
    <rPh sb="27" eb="29">
      <t>ジョウキョウ</t>
    </rPh>
    <rPh sb="29" eb="30">
      <t>カ</t>
    </rPh>
    <rPh sb="38" eb="40">
      <t>ヘイセイ</t>
    </rPh>
    <rPh sb="42" eb="44">
      <t>ネンド</t>
    </rPh>
    <rPh sb="44" eb="45">
      <t>マツ</t>
    </rPh>
    <rPh sb="46" eb="48">
      <t>サクテイ</t>
    </rPh>
    <rPh sb="50" eb="52">
      <t>カイカク</t>
    </rPh>
    <rPh sb="56" eb="57">
      <t>カカ</t>
    </rPh>
    <rPh sb="61" eb="63">
      <t>ケイエイ</t>
    </rPh>
    <rPh sb="63" eb="65">
      <t>カイゼン</t>
    </rPh>
    <rPh sb="66" eb="67">
      <t>ム</t>
    </rPh>
    <rPh sb="69" eb="72">
      <t>グタイテキ</t>
    </rPh>
    <rPh sb="73" eb="75">
      <t>トリクミ</t>
    </rPh>
    <rPh sb="75" eb="76">
      <t>トウ</t>
    </rPh>
    <rPh sb="77" eb="79">
      <t>モクヒョウ</t>
    </rPh>
    <rPh sb="80" eb="82">
      <t>カクジツ</t>
    </rPh>
    <rPh sb="83" eb="85">
      <t>タッセイ</t>
    </rPh>
    <rPh sb="91" eb="93">
      <t>スイシン</t>
    </rPh>
    <rPh sb="98" eb="100">
      <t>シュウエキ</t>
    </rPh>
    <rPh sb="100" eb="101">
      <t>メン</t>
    </rPh>
    <rPh sb="104" eb="106">
      <t>シンキ</t>
    </rPh>
    <rPh sb="106" eb="108">
      <t>シセツ</t>
    </rPh>
    <rPh sb="108" eb="110">
      <t>キジュン</t>
    </rPh>
    <rPh sb="111" eb="113">
      <t>シュトク</t>
    </rPh>
    <rPh sb="113" eb="114">
      <t>オヨ</t>
    </rPh>
    <rPh sb="115" eb="117">
      <t>チイキ</t>
    </rPh>
    <rPh sb="117" eb="119">
      <t>レンケイ</t>
    </rPh>
    <rPh sb="120" eb="122">
      <t>キョウカ</t>
    </rPh>
    <rPh sb="122" eb="123">
      <t>トウ</t>
    </rPh>
    <rPh sb="126" eb="128">
      <t>シュウエキ</t>
    </rPh>
    <rPh sb="129" eb="131">
      <t>コウジョウ</t>
    </rPh>
    <rPh sb="137" eb="139">
      <t>ヒヨウ</t>
    </rPh>
    <rPh sb="139" eb="140">
      <t>メン</t>
    </rPh>
    <rPh sb="146" eb="147">
      <t>イ</t>
    </rPh>
    <rPh sb="147" eb="149">
      <t>ヤクヒン</t>
    </rPh>
    <rPh sb="149" eb="150">
      <t>ヒ</t>
    </rPh>
    <rPh sb="150" eb="151">
      <t>オヨ</t>
    </rPh>
    <rPh sb="152" eb="154">
      <t>シンリョウ</t>
    </rPh>
    <rPh sb="154" eb="156">
      <t>ザイリョウ</t>
    </rPh>
    <rPh sb="157" eb="159">
      <t>カカク</t>
    </rPh>
    <rPh sb="159" eb="161">
      <t>コウショウ</t>
    </rPh>
    <rPh sb="168" eb="170">
      <t>ケイヒ</t>
    </rPh>
    <rPh sb="170" eb="172">
      <t>サクゲン</t>
    </rPh>
    <rPh sb="173" eb="174">
      <t>ム</t>
    </rPh>
    <rPh sb="176" eb="178">
      <t>トリクミ</t>
    </rPh>
    <rPh sb="179" eb="181">
      <t>ケイゾク</t>
    </rPh>
    <rPh sb="181" eb="183">
      <t>ジッシ</t>
    </rPh>
    <rPh sb="310" eb="312">
      <t>ケイエイ</t>
    </rPh>
    <rPh sb="313" eb="316">
      <t>ケンゼンカ</t>
    </rPh>
    <rPh sb="317" eb="319">
      <t>メザ</t>
    </rPh>
    <rPh sb="326" eb="328">
      <t>アンシン</t>
    </rPh>
    <rPh sb="329" eb="331">
      <t>アンゼン</t>
    </rPh>
    <rPh sb="332" eb="333">
      <t>シツ</t>
    </rPh>
    <rPh sb="334" eb="335">
      <t>タカ</t>
    </rPh>
    <rPh sb="336" eb="338">
      <t>イリョウ</t>
    </rPh>
    <rPh sb="339" eb="342">
      <t>ケイゾクテキ</t>
    </rPh>
    <rPh sb="343" eb="345">
      <t>テイキョウ</t>
    </rPh>
    <rPh sb="347" eb="348">
      <t>コトワ</t>
    </rPh>
    <rPh sb="351" eb="353">
      <t>キュウキュウ</t>
    </rPh>
    <rPh sb="354" eb="356">
      <t>ヘイセイ</t>
    </rPh>
    <rPh sb="358" eb="360">
      <t>ネンド</t>
    </rPh>
    <rPh sb="360" eb="362">
      <t>カイシ</t>
    </rPh>
    <rPh sb="362" eb="364">
      <t>ヨテイ</t>
    </rPh>
    <rPh sb="365" eb="367">
      <t>ホウシャ</t>
    </rPh>
    <rPh sb="367" eb="368">
      <t>セン</t>
    </rPh>
    <rPh sb="368" eb="370">
      <t>チリョウ</t>
    </rPh>
    <rPh sb="370" eb="371">
      <t>オヨ</t>
    </rPh>
    <rPh sb="372" eb="374">
      <t>ゲンザイ</t>
    </rPh>
    <rPh sb="374" eb="376">
      <t>チュウシ</t>
    </rPh>
    <rPh sb="382" eb="383">
      <t>ブン</t>
    </rPh>
    <rPh sb="386" eb="388">
      <t>トリアツカ</t>
    </rPh>
    <rPh sb="389" eb="391">
      <t>カイシ</t>
    </rPh>
    <rPh sb="391" eb="392">
      <t>トウ</t>
    </rPh>
    <rPh sb="392" eb="394">
      <t>チイキ</t>
    </rPh>
    <rPh sb="395" eb="397">
      <t>イリョウ</t>
    </rPh>
    <rPh sb="401" eb="402">
      <t>コタ</t>
    </rPh>
    <rPh sb="409" eb="410">
      <t>サラ</t>
    </rPh>
    <rPh sb="412" eb="414">
      <t>イシ</t>
    </rPh>
    <rPh sb="414" eb="416">
      <t>カクホ</t>
    </rPh>
    <rPh sb="418" eb="419">
      <t>ツト</t>
    </rPh>
    <phoneticPr fontId="5"/>
  </si>
  <si>
    <t>　平成２９年度は、稼働病床のうち、運用していなかった病床を一部運用開始したことなどから、入院収益が増加し、また、経費削減を図るため、納入業者との積極的な価格交渉等を行った効果により、「⑧材料費対医業収益比率」が前年度から更に数値が向上した結果、「②医業収支比率」については、前年度比較で若干数値が上昇しました。ただし、退職手当等の増加により給与費が増加したため、「⑦職員給与費対医業収益比率」、「①経常収支比率」の項目においては、前年度比較で数値が悪化しました。
　また、｢⑤入院患者１人１日当たり収益｣及び｢⑥外来患者１人１日当たり収益｣の数値については、診療実績及び医療の質の向上等に努めた結果により、ともに増加しているものの、当初予定していた分べんの取扱いが開始出来ていないことなどから、類似病院との比較では、低い数値となっているため、更なる診療単価の向上に努めていく必要があります。
　なお、類似病院の平均値を下回っている「④病床利用率」は、医師不足による影響が大きいため、継続して医師の確保に努めて改善を図る必要があり、「③累積欠損金比率」については、入院収益などの増収等経営改善に努め、早期に赤字経営から脱却・黒字計上により、平均値を超過している「③累積欠損金比率」の累積欠損金の減少が必要と考えています。</t>
    <rPh sb="1" eb="3">
      <t>ヘイセイ</t>
    </rPh>
    <rPh sb="5" eb="7">
      <t>ネンド</t>
    </rPh>
    <rPh sb="9" eb="11">
      <t>カドウ</t>
    </rPh>
    <rPh sb="11" eb="13">
      <t>ビョウショウ</t>
    </rPh>
    <rPh sb="17" eb="19">
      <t>ウンヨウ</t>
    </rPh>
    <rPh sb="26" eb="28">
      <t>ビョウショウ</t>
    </rPh>
    <rPh sb="29" eb="31">
      <t>イチブ</t>
    </rPh>
    <rPh sb="31" eb="33">
      <t>ウンヨウ</t>
    </rPh>
    <rPh sb="33" eb="35">
      <t>カイシ</t>
    </rPh>
    <rPh sb="44" eb="46">
      <t>ニュウイン</t>
    </rPh>
    <rPh sb="46" eb="48">
      <t>シュウエキ</t>
    </rPh>
    <rPh sb="49" eb="51">
      <t>ゾウカ</t>
    </rPh>
    <rPh sb="119" eb="121">
      <t>ケッカ</t>
    </rPh>
    <rPh sb="137" eb="140">
      <t>ゼンネンド</t>
    </rPh>
    <rPh sb="140" eb="142">
      <t>ヒカク</t>
    </rPh>
    <rPh sb="143" eb="145">
      <t>ジャッカン</t>
    </rPh>
    <rPh sb="145" eb="147">
      <t>スウチ</t>
    </rPh>
    <rPh sb="148" eb="150">
      <t>ジョウショウ</t>
    </rPh>
    <rPh sb="159" eb="161">
      <t>タイショク</t>
    </rPh>
    <rPh sb="161" eb="163">
      <t>テアテ</t>
    </rPh>
    <rPh sb="163" eb="164">
      <t>トウ</t>
    </rPh>
    <rPh sb="165" eb="167">
      <t>ゾウカ</t>
    </rPh>
    <rPh sb="170" eb="172">
      <t>キュウヨ</t>
    </rPh>
    <rPh sb="172" eb="173">
      <t>ヒ</t>
    </rPh>
    <rPh sb="174" eb="176">
      <t>ゾウカ</t>
    </rPh>
    <rPh sb="207" eb="209">
      <t>コウモク</t>
    </rPh>
    <rPh sb="215" eb="218">
      <t>ゼンネンド</t>
    </rPh>
    <rPh sb="218" eb="220">
      <t>ヒカク</t>
    </rPh>
    <rPh sb="221" eb="223">
      <t>スウチ</t>
    </rPh>
    <rPh sb="224" eb="226">
      <t>アッカ</t>
    </rPh>
    <rPh sb="271" eb="273">
      <t>スウチ</t>
    </rPh>
    <rPh sb="332" eb="334">
      <t>カイシ</t>
    </rPh>
    <rPh sb="334" eb="336">
      <t>デキ</t>
    </rPh>
    <rPh sb="347" eb="349">
      <t>ルイジ</t>
    </rPh>
    <rPh sb="349" eb="351">
      <t>ビョウイン</t>
    </rPh>
    <rPh sb="353" eb="355">
      <t>ヒカク</t>
    </rPh>
    <rPh sb="400" eb="402">
      <t>ルイジ</t>
    </rPh>
    <rPh sb="402" eb="404">
      <t>ビョウイン</t>
    </rPh>
    <rPh sb="405" eb="407">
      <t>ヘイキン</t>
    </rPh>
    <rPh sb="407" eb="408">
      <t>アタイ</t>
    </rPh>
    <rPh sb="409" eb="411">
      <t>シタマワ</t>
    </rPh>
    <rPh sb="417" eb="419">
      <t>ビョウショウ</t>
    </rPh>
    <rPh sb="419" eb="422">
      <t>リヨウリツ</t>
    </rPh>
    <rPh sb="425" eb="427">
      <t>イシ</t>
    </rPh>
    <rPh sb="427" eb="429">
      <t>ブソク</t>
    </rPh>
    <rPh sb="432" eb="434">
      <t>エイキョウ</t>
    </rPh>
    <rPh sb="435" eb="436">
      <t>オオ</t>
    </rPh>
    <rPh sb="441" eb="443">
      <t>ケイゾク</t>
    </rPh>
    <rPh sb="445" eb="447">
      <t>イシ</t>
    </rPh>
    <rPh sb="448" eb="450">
      <t>カクホ</t>
    </rPh>
    <rPh sb="451" eb="452">
      <t>ツト</t>
    </rPh>
    <rPh sb="454" eb="456">
      <t>カイゼン</t>
    </rPh>
    <rPh sb="457" eb="458">
      <t>ハカ</t>
    </rPh>
    <rPh sb="459" eb="461">
      <t>ヒツヨウ</t>
    </rPh>
    <rPh sb="467" eb="469">
      <t>ルイセキ</t>
    </rPh>
    <rPh sb="469" eb="471">
      <t>ケッソン</t>
    </rPh>
    <rPh sb="471" eb="472">
      <t>キン</t>
    </rPh>
    <rPh sb="472" eb="474">
      <t>ヒリツ</t>
    </rPh>
    <rPh sb="481" eb="483">
      <t>ニュウイン</t>
    </rPh>
    <rPh sb="483" eb="485">
      <t>シュウエキ</t>
    </rPh>
    <rPh sb="488" eb="490">
      <t>ゾウシュウ</t>
    </rPh>
    <rPh sb="490" eb="491">
      <t>トウ</t>
    </rPh>
    <rPh sb="491" eb="493">
      <t>ケイエイ</t>
    </rPh>
    <rPh sb="493" eb="495">
      <t>カイゼン</t>
    </rPh>
    <rPh sb="496" eb="497">
      <t>ツト</t>
    </rPh>
    <rPh sb="499" eb="501">
      <t>ソウキ</t>
    </rPh>
    <rPh sb="502" eb="504">
      <t>アカジ</t>
    </rPh>
    <rPh sb="504" eb="506">
      <t>ケイエイ</t>
    </rPh>
    <rPh sb="508" eb="510">
      <t>ダッキャク</t>
    </rPh>
    <rPh sb="511" eb="513">
      <t>クロジ</t>
    </rPh>
    <rPh sb="513" eb="515">
      <t>ケイジョウ</t>
    </rPh>
    <rPh sb="519" eb="521">
      <t>ヘイキン</t>
    </rPh>
    <rPh sb="521" eb="522">
      <t>チ</t>
    </rPh>
    <rPh sb="523" eb="525">
      <t>チョウカ</t>
    </rPh>
    <rPh sb="531" eb="533">
      <t>ルイセキ</t>
    </rPh>
    <rPh sb="533" eb="535">
      <t>ケッソン</t>
    </rPh>
    <rPh sb="535" eb="536">
      <t>キン</t>
    </rPh>
    <rPh sb="536" eb="538">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</si>
</sst>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8"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4" fillId="0" borderId="8"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61.5</c:v>
                </c:pt>
                <c:pt idx="3">
                  <c:v>77.099999999999994</c:v>
                </c:pt>
                <c:pt idx="4">
                  <c:v>69.8</c:v>
                </c:pt>
              </c:numCache>
            </c:numRef>
          </c:val>
          <c:extLst>
            <c:ext xmlns:c16="http://schemas.microsoft.com/office/drawing/2014/chart" uri="{C3380CC4-5D6E-409C-BE32-E72D297353CC}">
              <c16:uniqueId val="{00000000-349A-47B3-B0FB-552B2D4BE863}"/>
            </c:ext>
          </c:extLst>
        </c:ser>
        <c:dLbls>
          <c:showLegendKey val="0"/>
          <c:showVal val="0"/>
          <c:showCatName val="0"/>
          <c:showSerName val="0"/>
          <c:showPercent val="0"/>
          <c:showBubbleSize val="0"/>
        </c:dLbls>
        <c:gapWidth val="150"/>
        <c:axId val="310958544"/>
        <c:axId val="31164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75.7</c:v>
                </c:pt>
                <c:pt idx="3">
                  <c:v>76.099999999999994</c:v>
                </c:pt>
                <c:pt idx="4">
                  <c:v>77</c:v>
                </c:pt>
              </c:numCache>
            </c:numRef>
          </c:val>
          <c:smooth val="0"/>
          <c:extLst>
            <c:ext xmlns:c16="http://schemas.microsoft.com/office/drawing/2014/chart" uri="{C3380CC4-5D6E-409C-BE32-E72D297353CC}">
              <c16:uniqueId val="{00000001-349A-47B3-B0FB-552B2D4BE863}"/>
            </c:ext>
          </c:extLst>
        </c:ser>
        <c:dLbls>
          <c:showLegendKey val="0"/>
          <c:showVal val="0"/>
          <c:showCatName val="0"/>
          <c:showSerName val="0"/>
          <c:showPercent val="0"/>
          <c:showBubbleSize val="0"/>
        </c:dLbls>
        <c:marker val="1"/>
        <c:smooth val="0"/>
        <c:axId val="310958544"/>
        <c:axId val="311642672"/>
      </c:lineChart>
      <c:dateAx>
        <c:axId val="310958544"/>
        <c:scaling>
          <c:orientation val="minMax"/>
        </c:scaling>
        <c:delete val="1"/>
        <c:axPos val="b"/>
        <c:numFmt formatCode="ge" sourceLinked="1"/>
        <c:majorTickMark val="none"/>
        <c:minorTickMark val="none"/>
        <c:tickLblPos val="none"/>
        <c:crossAx val="311642672"/>
        <c:crosses val="autoZero"/>
        <c:auto val="1"/>
        <c:lblOffset val="100"/>
        <c:baseTimeUnit val="years"/>
      </c:dateAx>
      <c:valAx>
        <c:axId val="31164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958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11769</c:v>
                </c:pt>
                <c:pt idx="3">
                  <c:v>12237</c:v>
                </c:pt>
                <c:pt idx="4">
                  <c:v>12898</c:v>
                </c:pt>
              </c:numCache>
            </c:numRef>
          </c:val>
          <c:extLst>
            <c:ext xmlns:c16="http://schemas.microsoft.com/office/drawing/2014/chart" uri="{C3380CC4-5D6E-409C-BE32-E72D297353CC}">
              <c16:uniqueId val="{00000000-9105-4A6B-841A-43643687C9B7}"/>
            </c:ext>
          </c:extLst>
        </c:ser>
        <c:dLbls>
          <c:showLegendKey val="0"/>
          <c:showVal val="0"/>
          <c:showCatName val="0"/>
          <c:showSerName val="0"/>
          <c:showPercent val="0"/>
          <c:showBubbleSize val="0"/>
        </c:dLbls>
        <c:gapWidth val="150"/>
        <c:axId val="313724384"/>
        <c:axId val="31372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13969</c:v>
                </c:pt>
                <c:pt idx="3">
                  <c:v>14455</c:v>
                </c:pt>
                <c:pt idx="4">
                  <c:v>15171</c:v>
                </c:pt>
              </c:numCache>
            </c:numRef>
          </c:val>
          <c:smooth val="0"/>
          <c:extLst>
            <c:ext xmlns:c16="http://schemas.microsoft.com/office/drawing/2014/chart" uri="{C3380CC4-5D6E-409C-BE32-E72D297353CC}">
              <c16:uniqueId val="{00000001-9105-4A6B-841A-43643687C9B7}"/>
            </c:ext>
          </c:extLst>
        </c:ser>
        <c:dLbls>
          <c:showLegendKey val="0"/>
          <c:showVal val="0"/>
          <c:showCatName val="0"/>
          <c:showSerName val="0"/>
          <c:showPercent val="0"/>
          <c:showBubbleSize val="0"/>
        </c:dLbls>
        <c:marker val="1"/>
        <c:smooth val="0"/>
        <c:axId val="313724384"/>
        <c:axId val="313724776"/>
      </c:lineChart>
      <c:dateAx>
        <c:axId val="313724384"/>
        <c:scaling>
          <c:orientation val="minMax"/>
        </c:scaling>
        <c:delete val="1"/>
        <c:axPos val="b"/>
        <c:numFmt formatCode="ge" sourceLinked="1"/>
        <c:majorTickMark val="none"/>
        <c:minorTickMark val="none"/>
        <c:tickLblPos val="none"/>
        <c:crossAx val="313724776"/>
        <c:crosses val="autoZero"/>
        <c:auto val="1"/>
        <c:lblOffset val="100"/>
        <c:baseTimeUnit val="years"/>
      </c:dateAx>
      <c:valAx>
        <c:axId val="313724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724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49568</c:v>
                </c:pt>
                <c:pt idx="3">
                  <c:v>51300</c:v>
                </c:pt>
                <c:pt idx="4">
                  <c:v>52554</c:v>
                </c:pt>
              </c:numCache>
            </c:numRef>
          </c:val>
          <c:extLst>
            <c:ext xmlns:c16="http://schemas.microsoft.com/office/drawing/2014/chart" uri="{C3380CC4-5D6E-409C-BE32-E72D297353CC}">
              <c16:uniqueId val="{00000000-06FF-480F-9F0E-BC7A228DBA1B}"/>
            </c:ext>
          </c:extLst>
        </c:ser>
        <c:dLbls>
          <c:showLegendKey val="0"/>
          <c:showVal val="0"/>
          <c:showCatName val="0"/>
          <c:showSerName val="0"/>
          <c:showPercent val="0"/>
          <c:showBubbleSize val="0"/>
        </c:dLbls>
        <c:gapWidth val="150"/>
        <c:axId val="313725560"/>
        <c:axId val="3140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54464</c:v>
                </c:pt>
                <c:pt idx="3">
                  <c:v>55265</c:v>
                </c:pt>
                <c:pt idx="4">
                  <c:v>56892</c:v>
                </c:pt>
              </c:numCache>
            </c:numRef>
          </c:val>
          <c:smooth val="0"/>
          <c:extLst>
            <c:ext xmlns:c16="http://schemas.microsoft.com/office/drawing/2014/chart" uri="{C3380CC4-5D6E-409C-BE32-E72D297353CC}">
              <c16:uniqueId val="{00000001-06FF-480F-9F0E-BC7A228DBA1B}"/>
            </c:ext>
          </c:extLst>
        </c:ser>
        <c:dLbls>
          <c:showLegendKey val="0"/>
          <c:showVal val="0"/>
          <c:showCatName val="0"/>
          <c:showSerName val="0"/>
          <c:showPercent val="0"/>
          <c:showBubbleSize val="0"/>
        </c:dLbls>
        <c:marker val="1"/>
        <c:smooth val="0"/>
        <c:axId val="313725560"/>
        <c:axId val="314055584"/>
      </c:lineChart>
      <c:dateAx>
        <c:axId val="313725560"/>
        <c:scaling>
          <c:orientation val="minMax"/>
        </c:scaling>
        <c:delete val="1"/>
        <c:axPos val="b"/>
        <c:numFmt formatCode="ge" sourceLinked="1"/>
        <c:majorTickMark val="none"/>
        <c:minorTickMark val="none"/>
        <c:tickLblPos val="none"/>
        <c:crossAx val="314055584"/>
        <c:crosses val="autoZero"/>
        <c:auto val="1"/>
        <c:lblOffset val="100"/>
        <c:baseTimeUnit val="years"/>
      </c:dateAx>
      <c:valAx>
        <c:axId val="314055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725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14.9</c:v>
                </c:pt>
                <c:pt idx="3">
                  <c:v>31.7</c:v>
                </c:pt>
                <c:pt idx="4">
                  <c:v>43.1</c:v>
                </c:pt>
              </c:numCache>
            </c:numRef>
          </c:val>
          <c:extLst>
            <c:ext xmlns:c16="http://schemas.microsoft.com/office/drawing/2014/chart" uri="{C3380CC4-5D6E-409C-BE32-E72D297353CC}">
              <c16:uniqueId val="{00000000-BCE6-4222-9F53-1FC4FFEEF035}"/>
            </c:ext>
          </c:extLst>
        </c:ser>
        <c:dLbls>
          <c:showLegendKey val="0"/>
          <c:showVal val="0"/>
          <c:showCatName val="0"/>
          <c:showSerName val="0"/>
          <c:showPercent val="0"/>
          <c:showBubbleSize val="0"/>
        </c:dLbls>
        <c:gapWidth val="150"/>
        <c:axId val="311643848"/>
        <c:axId val="31164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38.1</c:v>
                </c:pt>
                <c:pt idx="3">
                  <c:v>42.9</c:v>
                </c:pt>
                <c:pt idx="4">
                  <c:v>40.200000000000003</c:v>
                </c:pt>
              </c:numCache>
            </c:numRef>
          </c:val>
          <c:smooth val="0"/>
          <c:extLst>
            <c:ext xmlns:c16="http://schemas.microsoft.com/office/drawing/2014/chart" uri="{C3380CC4-5D6E-409C-BE32-E72D297353CC}">
              <c16:uniqueId val="{00000001-BCE6-4222-9F53-1FC4FFEEF035}"/>
            </c:ext>
          </c:extLst>
        </c:ser>
        <c:dLbls>
          <c:showLegendKey val="0"/>
          <c:showVal val="0"/>
          <c:showCatName val="0"/>
          <c:showSerName val="0"/>
          <c:showPercent val="0"/>
          <c:showBubbleSize val="0"/>
        </c:dLbls>
        <c:marker val="1"/>
        <c:smooth val="0"/>
        <c:axId val="311643848"/>
        <c:axId val="311644240"/>
      </c:lineChart>
      <c:dateAx>
        <c:axId val="311643848"/>
        <c:scaling>
          <c:orientation val="minMax"/>
        </c:scaling>
        <c:delete val="1"/>
        <c:axPos val="b"/>
        <c:numFmt formatCode="ge" sourceLinked="1"/>
        <c:majorTickMark val="none"/>
        <c:minorTickMark val="none"/>
        <c:tickLblPos val="none"/>
        <c:crossAx val="311644240"/>
        <c:crosses val="autoZero"/>
        <c:auto val="1"/>
        <c:lblOffset val="100"/>
        <c:baseTimeUnit val="years"/>
      </c:dateAx>
      <c:valAx>
        <c:axId val="31164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643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71.599999999999994</c:v>
                </c:pt>
                <c:pt idx="3">
                  <c:v>78.5</c:v>
                </c:pt>
                <c:pt idx="4">
                  <c:v>78.8</c:v>
                </c:pt>
              </c:numCache>
            </c:numRef>
          </c:val>
          <c:extLst>
            <c:ext xmlns:c16="http://schemas.microsoft.com/office/drawing/2014/chart" uri="{C3380CC4-5D6E-409C-BE32-E72D297353CC}">
              <c16:uniqueId val="{00000000-4C05-430C-ACCE-1AEBDA5A9D51}"/>
            </c:ext>
          </c:extLst>
        </c:ser>
        <c:dLbls>
          <c:showLegendKey val="0"/>
          <c:showVal val="0"/>
          <c:showCatName val="0"/>
          <c:showSerName val="0"/>
          <c:showPercent val="0"/>
          <c:showBubbleSize val="0"/>
        </c:dLbls>
        <c:gapWidth val="150"/>
        <c:axId val="313157936"/>
        <c:axId val="31315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91.8</c:v>
                </c:pt>
                <c:pt idx="3">
                  <c:v>91.6</c:v>
                </c:pt>
                <c:pt idx="4">
                  <c:v>92.1</c:v>
                </c:pt>
              </c:numCache>
            </c:numRef>
          </c:val>
          <c:smooth val="0"/>
          <c:extLst>
            <c:ext xmlns:c16="http://schemas.microsoft.com/office/drawing/2014/chart" uri="{C3380CC4-5D6E-409C-BE32-E72D297353CC}">
              <c16:uniqueId val="{00000001-4C05-430C-ACCE-1AEBDA5A9D51}"/>
            </c:ext>
          </c:extLst>
        </c:ser>
        <c:dLbls>
          <c:showLegendKey val="0"/>
          <c:showVal val="0"/>
          <c:showCatName val="0"/>
          <c:showSerName val="0"/>
          <c:showPercent val="0"/>
          <c:showBubbleSize val="0"/>
        </c:dLbls>
        <c:marker val="1"/>
        <c:smooth val="0"/>
        <c:axId val="313157936"/>
        <c:axId val="313158328"/>
      </c:lineChart>
      <c:dateAx>
        <c:axId val="313157936"/>
        <c:scaling>
          <c:orientation val="minMax"/>
        </c:scaling>
        <c:delete val="1"/>
        <c:axPos val="b"/>
        <c:numFmt formatCode="ge" sourceLinked="1"/>
        <c:majorTickMark val="none"/>
        <c:minorTickMark val="none"/>
        <c:tickLblPos val="none"/>
        <c:crossAx val="313158328"/>
        <c:crosses val="autoZero"/>
        <c:auto val="1"/>
        <c:lblOffset val="100"/>
        <c:baseTimeUnit val="years"/>
      </c:dateAx>
      <c:valAx>
        <c:axId val="31315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15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86.5</c:v>
                </c:pt>
                <c:pt idx="3">
                  <c:v>90.5</c:v>
                </c:pt>
                <c:pt idx="4">
                  <c:v>89.9</c:v>
                </c:pt>
              </c:numCache>
            </c:numRef>
          </c:val>
          <c:extLst>
            <c:ext xmlns:c16="http://schemas.microsoft.com/office/drawing/2014/chart" uri="{C3380CC4-5D6E-409C-BE32-E72D297353CC}">
              <c16:uniqueId val="{00000000-04F5-4742-9630-284EF35B8664}"/>
            </c:ext>
          </c:extLst>
        </c:ser>
        <c:dLbls>
          <c:showLegendKey val="0"/>
          <c:showVal val="0"/>
          <c:showCatName val="0"/>
          <c:showSerName val="0"/>
          <c:showPercent val="0"/>
          <c:showBubbleSize val="0"/>
        </c:dLbls>
        <c:gapWidth val="150"/>
        <c:axId val="313159112"/>
        <c:axId val="31315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98.8</c:v>
                </c:pt>
                <c:pt idx="3">
                  <c:v>98.5</c:v>
                </c:pt>
                <c:pt idx="4">
                  <c:v>98.7</c:v>
                </c:pt>
              </c:numCache>
            </c:numRef>
          </c:val>
          <c:smooth val="0"/>
          <c:extLst>
            <c:ext xmlns:c16="http://schemas.microsoft.com/office/drawing/2014/chart" uri="{C3380CC4-5D6E-409C-BE32-E72D297353CC}">
              <c16:uniqueId val="{00000001-04F5-4742-9630-284EF35B8664}"/>
            </c:ext>
          </c:extLst>
        </c:ser>
        <c:dLbls>
          <c:showLegendKey val="0"/>
          <c:showVal val="0"/>
          <c:showCatName val="0"/>
          <c:showSerName val="0"/>
          <c:showPercent val="0"/>
          <c:showBubbleSize val="0"/>
        </c:dLbls>
        <c:marker val="1"/>
        <c:smooth val="0"/>
        <c:axId val="313159112"/>
        <c:axId val="313159504"/>
      </c:lineChart>
      <c:dateAx>
        <c:axId val="313159112"/>
        <c:scaling>
          <c:orientation val="minMax"/>
        </c:scaling>
        <c:delete val="1"/>
        <c:axPos val="b"/>
        <c:numFmt formatCode="ge" sourceLinked="1"/>
        <c:majorTickMark val="none"/>
        <c:minorTickMark val="none"/>
        <c:tickLblPos val="none"/>
        <c:crossAx val="313159504"/>
        <c:crosses val="autoZero"/>
        <c:auto val="1"/>
        <c:lblOffset val="100"/>
        <c:baseTimeUnit val="years"/>
      </c:dateAx>
      <c:valAx>
        <c:axId val="31315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315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10.5</c:v>
                </c:pt>
                <c:pt idx="3">
                  <c:v>18.5</c:v>
                </c:pt>
                <c:pt idx="4">
                  <c:v>26.1</c:v>
                </c:pt>
              </c:numCache>
            </c:numRef>
          </c:val>
          <c:extLst>
            <c:ext xmlns:c16="http://schemas.microsoft.com/office/drawing/2014/chart" uri="{C3380CC4-5D6E-409C-BE32-E72D297353CC}">
              <c16:uniqueId val="{00000000-85C5-42E3-B4FA-F4DD206DA808}"/>
            </c:ext>
          </c:extLst>
        </c:ser>
        <c:dLbls>
          <c:showLegendKey val="0"/>
          <c:showVal val="0"/>
          <c:showCatName val="0"/>
          <c:showSerName val="0"/>
          <c:showPercent val="0"/>
          <c:showBubbleSize val="0"/>
        </c:dLbls>
        <c:gapWidth val="150"/>
        <c:axId val="313160288"/>
        <c:axId val="313160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48.7</c:v>
                </c:pt>
                <c:pt idx="3">
                  <c:v>52.5</c:v>
                </c:pt>
                <c:pt idx="4">
                  <c:v>52.7</c:v>
                </c:pt>
              </c:numCache>
            </c:numRef>
          </c:val>
          <c:smooth val="0"/>
          <c:extLst>
            <c:ext xmlns:c16="http://schemas.microsoft.com/office/drawing/2014/chart" uri="{C3380CC4-5D6E-409C-BE32-E72D297353CC}">
              <c16:uniqueId val="{00000001-85C5-42E3-B4FA-F4DD206DA808}"/>
            </c:ext>
          </c:extLst>
        </c:ser>
        <c:dLbls>
          <c:showLegendKey val="0"/>
          <c:showVal val="0"/>
          <c:showCatName val="0"/>
          <c:showSerName val="0"/>
          <c:showPercent val="0"/>
          <c:showBubbleSize val="0"/>
        </c:dLbls>
        <c:marker val="1"/>
        <c:smooth val="0"/>
        <c:axId val="313160288"/>
        <c:axId val="313160680"/>
      </c:lineChart>
      <c:dateAx>
        <c:axId val="313160288"/>
        <c:scaling>
          <c:orientation val="minMax"/>
        </c:scaling>
        <c:delete val="1"/>
        <c:axPos val="b"/>
        <c:numFmt formatCode="ge" sourceLinked="1"/>
        <c:majorTickMark val="none"/>
        <c:minorTickMark val="none"/>
        <c:tickLblPos val="none"/>
        <c:crossAx val="313160680"/>
        <c:crosses val="autoZero"/>
        <c:auto val="1"/>
        <c:lblOffset val="100"/>
        <c:baseTimeUnit val="years"/>
      </c:dateAx>
      <c:valAx>
        <c:axId val="313160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16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24.2</c:v>
                </c:pt>
                <c:pt idx="3">
                  <c:v>40.1</c:v>
                </c:pt>
                <c:pt idx="4">
                  <c:v>54.6</c:v>
                </c:pt>
              </c:numCache>
            </c:numRef>
          </c:val>
          <c:extLst>
            <c:ext xmlns:c16="http://schemas.microsoft.com/office/drawing/2014/chart" uri="{C3380CC4-5D6E-409C-BE32-E72D297353CC}">
              <c16:uniqueId val="{00000000-64F8-4DAE-A58A-2A579C5EB0F5}"/>
            </c:ext>
          </c:extLst>
        </c:ser>
        <c:dLbls>
          <c:showLegendKey val="0"/>
          <c:showVal val="0"/>
          <c:showCatName val="0"/>
          <c:showSerName val="0"/>
          <c:showPercent val="0"/>
          <c:showBubbleSize val="0"/>
        </c:dLbls>
        <c:gapWidth val="150"/>
        <c:axId val="313663488"/>
        <c:axId val="31366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61.7</c:v>
                </c:pt>
                <c:pt idx="3">
                  <c:v>66.099999999999994</c:v>
                </c:pt>
                <c:pt idx="4">
                  <c:v>68.400000000000006</c:v>
                </c:pt>
              </c:numCache>
            </c:numRef>
          </c:val>
          <c:smooth val="0"/>
          <c:extLst>
            <c:ext xmlns:c16="http://schemas.microsoft.com/office/drawing/2014/chart" uri="{C3380CC4-5D6E-409C-BE32-E72D297353CC}">
              <c16:uniqueId val="{00000001-64F8-4DAE-A58A-2A579C5EB0F5}"/>
            </c:ext>
          </c:extLst>
        </c:ser>
        <c:dLbls>
          <c:showLegendKey val="0"/>
          <c:showVal val="0"/>
          <c:showCatName val="0"/>
          <c:showSerName val="0"/>
          <c:showPercent val="0"/>
          <c:showBubbleSize val="0"/>
        </c:dLbls>
        <c:marker val="1"/>
        <c:smooth val="0"/>
        <c:axId val="313663488"/>
        <c:axId val="313663880"/>
      </c:lineChart>
      <c:dateAx>
        <c:axId val="313663488"/>
        <c:scaling>
          <c:orientation val="minMax"/>
        </c:scaling>
        <c:delete val="1"/>
        <c:axPos val="b"/>
        <c:numFmt formatCode="ge" sourceLinked="1"/>
        <c:majorTickMark val="none"/>
        <c:minorTickMark val="none"/>
        <c:tickLblPos val="none"/>
        <c:crossAx val="313663880"/>
        <c:crosses val="autoZero"/>
        <c:auto val="1"/>
        <c:lblOffset val="100"/>
        <c:baseTimeUnit val="years"/>
      </c:dateAx>
      <c:valAx>
        <c:axId val="313663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66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42026722</c:v>
                </c:pt>
                <c:pt idx="3">
                  <c:v>42294156</c:v>
                </c:pt>
                <c:pt idx="4">
                  <c:v>42597545</c:v>
                </c:pt>
              </c:numCache>
            </c:numRef>
          </c:val>
          <c:extLst>
            <c:ext xmlns:c16="http://schemas.microsoft.com/office/drawing/2014/chart" uri="{C3380CC4-5D6E-409C-BE32-E72D297353CC}">
              <c16:uniqueId val="{00000000-0EE6-436D-8A4B-3CC5462850C9}"/>
            </c:ext>
          </c:extLst>
        </c:ser>
        <c:dLbls>
          <c:showLegendKey val="0"/>
          <c:showVal val="0"/>
          <c:showCatName val="0"/>
          <c:showSerName val="0"/>
          <c:showPercent val="0"/>
          <c:showBubbleSize val="0"/>
        </c:dLbls>
        <c:gapWidth val="150"/>
        <c:axId val="313161464"/>
        <c:axId val="31366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43764424</c:v>
                </c:pt>
                <c:pt idx="3">
                  <c:v>44446754</c:v>
                </c:pt>
                <c:pt idx="4">
                  <c:v>45729936</c:v>
                </c:pt>
              </c:numCache>
            </c:numRef>
          </c:val>
          <c:smooth val="0"/>
          <c:extLst>
            <c:ext xmlns:c16="http://schemas.microsoft.com/office/drawing/2014/chart" uri="{C3380CC4-5D6E-409C-BE32-E72D297353CC}">
              <c16:uniqueId val="{00000001-0EE6-436D-8A4B-3CC5462850C9}"/>
            </c:ext>
          </c:extLst>
        </c:ser>
        <c:dLbls>
          <c:showLegendKey val="0"/>
          <c:showVal val="0"/>
          <c:showCatName val="0"/>
          <c:showSerName val="0"/>
          <c:showPercent val="0"/>
          <c:showBubbleSize val="0"/>
        </c:dLbls>
        <c:marker val="1"/>
        <c:smooth val="0"/>
        <c:axId val="313161464"/>
        <c:axId val="313664664"/>
      </c:lineChart>
      <c:dateAx>
        <c:axId val="313161464"/>
        <c:scaling>
          <c:orientation val="minMax"/>
        </c:scaling>
        <c:delete val="1"/>
        <c:axPos val="b"/>
        <c:numFmt formatCode="ge" sourceLinked="1"/>
        <c:majorTickMark val="none"/>
        <c:minorTickMark val="none"/>
        <c:tickLblPos val="none"/>
        <c:crossAx val="313664664"/>
        <c:crosses val="autoZero"/>
        <c:auto val="1"/>
        <c:lblOffset val="100"/>
        <c:baseTimeUnit val="years"/>
      </c:dateAx>
      <c:valAx>
        <c:axId val="313664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161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24</c:v>
                </c:pt>
                <c:pt idx="3">
                  <c:v>22.8</c:v>
                </c:pt>
                <c:pt idx="4">
                  <c:v>22</c:v>
                </c:pt>
              </c:numCache>
            </c:numRef>
          </c:val>
          <c:extLst>
            <c:ext xmlns:c16="http://schemas.microsoft.com/office/drawing/2014/chart" uri="{C3380CC4-5D6E-409C-BE32-E72D297353CC}">
              <c16:uniqueId val="{00000000-DF26-4719-9825-4E7D8BEDD4B2}"/>
            </c:ext>
          </c:extLst>
        </c:ser>
        <c:dLbls>
          <c:showLegendKey val="0"/>
          <c:showVal val="0"/>
          <c:showCatName val="0"/>
          <c:showSerName val="0"/>
          <c:showPercent val="0"/>
          <c:showBubbleSize val="0"/>
        </c:dLbls>
        <c:gapWidth val="150"/>
        <c:axId val="313665448"/>
        <c:axId val="31366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25.3</c:v>
                </c:pt>
                <c:pt idx="3">
                  <c:v>25.2</c:v>
                </c:pt>
                <c:pt idx="4">
                  <c:v>25.4</c:v>
                </c:pt>
              </c:numCache>
            </c:numRef>
          </c:val>
          <c:smooth val="0"/>
          <c:extLst>
            <c:ext xmlns:c16="http://schemas.microsoft.com/office/drawing/2014/chart" uri="{C3380CC4-5D6E-409C-BE32-E72D297353CC}">
              <c16:uniqueId val="{00000001-DF26-4719-9825-4E7D8BEDD4B2}"/>
            </c:ext>
          </c:extLst>
        </c:ser>
        <c:dLbls>
          <c:showLegendKey val="0"/>
          <c:showVal val="0"/>
          <c:showCatName val="0"/>
          <c:showSerName val="0"/>
          <c:showPercent val="0"/>
          <c:showBubbleSize val="0"/>
        </c:dLbls>
        <c:marker val="1"/>
        <c:smooth val="0"/>
        <c:axId val="313665448"/>
        <c:axId val="313665840"/>
      </c:lineChart>
      <c:dateAx>
        <c:axId val="313665448"/>
        <c:scaling>
          <c:orientation val="minMax"/>
        </c:scaling>
        <c:delete val="1"/>
        <c:axPos val="b"/>
        <c:numFmt formatCode="ge" sourceLinked="1"/>
        <c:majorTickMark val="none"/>
        <c:minorTickMark val="none"/>
        <c:tickLblPos val="none"/>
        <c:crossAx val="313665840"/>
        <c:crosses val="autoZero"/>
        <c:auto val="1"/>
        <c:lblOffset val="100"/>
        <c:baseTimeUnit val="years"/>
      </c:dateAx>
      <c:valAx>
        <c:axId val="31366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66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75.599999999999994</c:v>
                </c:pt>
                <c:pt idx="3">
                  <c:v>67.3</c:v>
                </c:pt>
                <c:pt idx="4">
                  <c:v>68.8</c:v>
                </c:pt>
              </c:numCache>
            </c:numRef>
          </c:val>
          <c:extLst>
            <c:ext xmlns:c16="http://schemas.microsoft.com/office/drawing/2014/chart" uri="{C3380CC4-5D6E-409C-BE32-E72D297353CC}">
              <c16:uniqueId val="{00000000-E504-4082-96D4-C80500F45B8C}"/>
            </c:ext>
          </c:extLst>
        </c:ser>
        <c:dLbls>
          <c:showLegendKey val="0"/>
          <c:showVal val="0"/>
          <c:showCatName val="0"/>
          <c:showSerName val="0"/>
          <c:showPercent val="0"/>
          <c:showBubbleSize val="0"/>
        </c:dLbls>
        <c:gapWidth val="150"/>
        <c:axId val="313666624"/>
        <c:axId val="31366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53.2</c:v>
                </c:pt>
                <c:pt idx="3">
                  <c:v>54.1</c:v>
                </c:pt>
                <c:pt idx="4">
                  <c:v>53.8</c:v>
                </c:pt>
              </c:numCache>
            </c:numRef>
          </c:val>
          <c:smooth val="0"/>
          <c:extLst>
            <c:ext xmlns:c16="http://schemas.microsoft.com/office/drawing/2014/chart" uri="{C3380CC4-5D6E-409C-BE32-E72D297353CC}">
              <c16:uniqueId val="{00000001-E504-4082-96D4-C80500F45B8C}"/>
            </c:ext>
          </c:extLst>
        </c:ser>
        <c:dLbls>
          <c:showLegendKey val="0"/>
          <c:showVal val="0"/>
          <c:showCatName val="0"/>
          <c:showSerName val="0"/>
          <c:showPercent val="0"/>
          <c:showBubbleSize val="0"/>
        </c:dLbls>
        <c:marker val="1"/>
        <c:smooth val="0"/>
        <c:axId val="313666624"/>
        <c:axId val="313667016"/>
      </c:lineChart>
      <c:dateAx>
        <c:axId val="313666624"/>
        <c:scaling>
          <c:orientation val="minMax"/>
        </c:scaling>
        <c:delete val="1"/>
        <c:axPos val="b"/>
        <c:numFmt formatCode="ge" sourceLinked="1"/>
        <c:majorTickMark val="none"/>
        <c:minorTickMark val="none"/>
        <c:tickLblPos val="none"/>
        <c:crossAx val="313667016"/>
        <c:crosses val="autoZero"/>
        <c:auto val="1"/>
        <c:lblOffset val="100"/>
        <c:baseTimeUnit val="years"/>
      </c:dateAx>
      <c:valAx>
        <c:axId val="313667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66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愛知県西知多医療厚生組合（事業会計分）　公立西知多総合病院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6" t="s">
        <v>9</v>
      </c>
      <c r="NK7" s="7"/>
      <c r="NL7" s="7"/>
      <c r="NM7" s="7"/>
      <c r="NN7" s="7"/>
      <c r="NO7" s="7"/>
      <c r="NP7" s="7"/>
      <c r="NQ7" s="7"/>
      <c r="NR7" s="7"/>
      <c r="NS7" s="7"/>
      <c r="NT7" s="7"/>
      <c r="NU7" s="7"/>
      <c r="NV7" s="7"/>
      <c r="NW7" s="8"/>
      <c r="NX7" s="3"/>
    </row>
    <row r="8" spans="1:388" ht="18.75" customHeight="1" x14ac:dyDescent="0.15">
      <c r="A8" s="2"/>
      <c r="B8" s="131" t="str">
        <f>データ!K6</f>
        <v>当然財務</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400床以上～500床未満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非設置</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8">
        <f>データ!Y6</f>
        <v>468</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データ!Z6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1" t="s">
        <v>10</v>
      </c>
      <c r="NK8" s="142"/>
      <c r="NL8" s="9" t="s">
        <v>11</v>
      </c>
      <c r="NM8" s="10"/>
      <c r="NN8" s="10"/>
      <c r="NO8" s="10"/>
      <c r="NP8" s="10"/>
      <c r="NQ8" s="10"/>
      <c r="NR8" s="10"/>
      <c r="NS8" s="10"/>
      <c r="NT8" s="10"/>
      <c r="NU8" s="10"/>
      <c r="NV8" s="10"/>
      <c r="NW8" s="11"/>
      <c r="NX8" s="3"/>
    </row>
    <row r="9" spans="1:388"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39" t="s">
        <v>20</v>
      </c>
      <c r="NK9" s="140"/>
      <c r="NL9" s="12" t="s">
        <v>21</v>
      </c>
      <c r="NM9" s="13"/>
      <c r="NN9" s="13"/>
      <c r="NO9" s="13"/>
      <c r="NP9" s="13"/>
      <c r="NQ9" s="13"/>
      <c r="NR9" s="13"/>
      <c r="NS9" s="13"/>
      <c r="NT9" s="13"/>
      <c r="NU9" s="14"/>
      <c r="NV9" s="14"/>
      <c r="NW9" s="15"/>
      <c r="NX9" s="3"/>
    </row>
    <row r="10" spans="1:388" ht="18.75" customHeight="1" x14ac:dyDescent="0.15">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8">
        <f>データ!Q6</f>
        <v>31</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I 訓</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感 災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468</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4" t="s">
        <v>22</v>
      </c>
      <c r="NK10" s="135"/>
      <c r="NL10" s="16" t="s">
        <v>23</v>
      </c>
      <c r="NM10" s="17"/>
      <c r="NN10" s="17"/>
      <c r="NO10" s="17"/>
      <c r="NP10" s="17"/>
      <c r="NQ10" s="17"/>
      <c r="NR10" s="17"/>
      <c r="NS10" s="17"/>
      <c r="NT10" s="17"/>
      <c r="NU10" s="17"/>
      <c r="NV10" s="17"/>
      <c r="NW10" s="18"/>
      <c r="NX10" s="3"/>
    </row>
    <row r="11" spans="1:388" ht="18.75" customHeight="1" x14ac:dyDescent="0.15">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ID11" s="136" t="s">
        <v>28</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29</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30</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19"/>
      <c r="NJ11" s="3"/>
      <c r="NK11" s="3"/>
      <c r="NL11" s="3"/>
      <c r="NM11" s="3"/>
      <c r="NN11" s="3"/>
      <c r="NO11" s="3"/>
      <c r="NP11" s="3"/>
      <c r="NQ11" s="3"/>
      <c r="NR11" s="3"/>
      <c r="NS11" s="3"/>
      <c r="NT11" s="3"/>
      <c r="NU11" s="3"/>
      <c r="NV11" s="3"/>
      <c r="NW11" s="3"/>
      <c r="NX11" s="3"/>
    </row>
    <row r="12" spans="1:388" ht="18.75" customHeight="1" x14ac:dyDescent="0.15">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41985</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31" t="str">
        <f>データ!W6</f>
        <v>非該当</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７：１</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ID12" s="118">
        <f>データ!AE6</f>
        <v>411</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データ!AF6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411</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x14ac:dyDescent="0.2">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x14ac:dyDescent="0.15">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6" t="s">
        <v>33</v>
      </c>
      <c r="NK14" s="116"/>
      <c r="NL14" s="116"/>
      <c r="NM14" s="116"/>
      <c r="NN14" s="116"/>
      <c r="NO14" s="116"/>
      <c r="NP14" s="116"/>
      <c r="NQ14" s="116"/>
      <c r="NR14" s="116"/>
      <c r="NS14" s="116"/>
      <c r="NT14" s="116"/>
      <c r="NU14" s="116"/>
      <c r="NV14" s="116"/>
      <c r="NW14" s="116"/>
      <c r="NX14" s="11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153</v>
      </c>
      <c r="NK16" s="123"/>
      <c r="NL16" s="123"/>
      <c r="NM16" s="123"/>
      <c r="NN16" s="123"/>
      <c r="NO16" s="123"/>
      <c r="NP16" s="123"/>
      <c r="NQ16" s="123"/>
      <c r="NR16" s="123"/>
      <c r="NS16" s="123"/>
      <c r="NT16" s="123"/>
      <c r="NU16" s="123"/>
      <c r="NV16" s="123"/>
      <c r="NW16" s="123"/>
      <c r="NX16" s="124"/>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125"/>
      <c r="NK17" s="126"/>
      <c r="NL17" s="126"/>
      <c r="NM17" s="126"/>
      <c r="NN17" s="126"/>
      <c r="NO17" s="126"/>
      <c r="NP17" s="126"/>
      <c r="NQ17" s="126"/>
      <c r="NR17" s="126"/>
      <c r="NS17" s="126"/>
      <c r="NT17" s="126"/>
      <c r="NU17" s="126"/>
      <c r="NV17" s="126"/>
      <c r="NW17" s="126"/>
      <c r="NX17" s="127"/>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c r="NK18" s="126"/>
      <c r="NL18" s="126"/>
      <c r="NM18" s="126"/>
      <c r="NN18" s="126"/>
      <c r="NO18" s="126"/>
      <c r="NP18" s="126"/>
      <c r="NQ18" s="126"/>
      <c r="NR18" s="126"/>
      <c r="NS18" s="126"/>
      <c r="NT18" s="126"/>
      <c r="NU18" s="126"/>
      <c r="NV18" s="126"/>
      <c r="NW18" s="126"/>
      <c r="NX18" s="127"/>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6"/>
      <c r="NN19" s="126"/>
      <c r="NO19" s="126"/>
      <c r="NP19" s="126"/>
      <c r="NQ19" s="126"/>
      <c r="NR19" s="126"/>
      <c r="NS19" s="126"/>
      <c r="NT19" s="126"/>
      <c r="NU19" s="126"/>
      <c r="NV19" s="126"/>
      <c r="NW19" s="126"/>
      <c r="NX19" s="127"/>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25"/>
      <c r="NK20" s="126"/>
      <c r="NL20" s="126"/>
      <c r="NM20" s="126"/>
      <c r="NN20" s="126"/>
      <c r="NO20" s="126"/>
      <c r="NP20" s="126"/>
      <c r="NQ20" s="126"/>
      <c r="NR20" s="126"/>
      <c r="NS20" s="126"/>
      <c r="NT20" s="126"/>
      <c r="NU20" s="126"/>
      <c r="NV20" s="126"/>
      <c r="NW20" s="126"/>
      <c r="NX20" s="127"/>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25"/>
      <c r="NK21" s="126"/>
      <c r="NL21" s="126"/>
      <c r="NM21" s="126"/>
      <c r="NN21" s="126"/>
      <c r="NO21" s="126"/>
      <c r="NP21" s="126"/>
      <c r="NQ21" s="126"/>
      <c r="NR21" s="126"/>
      <c r="NS21" s="126"/>
      <c r="NT21" s="126"/>
      <c r="NU21" s="126"/>
      <c r="NV21" s="126"/>
      <c r="NW21" s="126"/>
      <c r="NX21" s="127"/>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5"/>
      <c r="NK22" s="126"/>
      <c r="NL22" s="126"/>
      <c r="NM22" s="126"/>
      <c r="NN22" s="126"/>
      <c r="NO22" s="126"/>
      <c r="NP22" s="126"/>
      <c r="NQ22" s="126"/>
      <c r="NR22" s="126"/>
      <c r="NS22" s="126"/>
      <c r="NT22" s="126"/>
      <c r="NU22" s="126"/>
      <c r="NV22" s="126"/>
      <c r="NW22" s="126"/>
      <c r="NX22" s="127"/>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5"/>
      <c r="NK23" s="126"/>
      <c r="NL23" s="126"/>
      <c r="NM23" s="126"/>
      <c r="NN23" s="126"/>
      <c r="NO23" s="126"/>
      <c r="NP23" s="126"/>
      <c r="NQ23" s="126"/>
      <c r="NR23" s="126"/>
      <c r="NS23" s="126"/>
      <c r="NT23" s="126"/>
      <c r="NU23" s="126"/>
      <c r="NV23" s="126"/>
      <c r="NW23" s="126"/>
      <c r="NX23" s="127"/>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5"/>
      <c r="NK24" s="126"/>
      <c r="NL24" s="126"/>
      <c r="NM24" s="126"/>
      <c r="NN24" s="126"/>
      <c r="NO24" s="126"/>
      <c r="NP24" s="126"/>
      <c r="NQ24" s="126"/>
      <c r="NR24" s="126"/>
      <c r="NS24" s="126"/>
      <c r="NT24" s="126"/>
      <c r="NU24" s="126"/>
      <c r="NV24" s="126"/>
      <c r="NW24" s="126"/>
      <c r="NX24" s="127"/>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8"/>
      <c r="NK25" s="129"/>
      <c r="NL25" s="129"/>
      <c r="NM25" s="129"/>
      <c r="NN25" s="129"/>
      <c r="NO25" s="129"/>
      <c r="NP25" s="129"/>
      <c r="NQ25" s="129"/>
      <c r="NR25" s="129"/>
      <c r="NS25" s="129"/>
      <c r="NT25" s="129"/>
      <c r="NU25" s="129"/>
      <c r="NV25" s="129"/>
      <c r="NW25" s="129"/>
      <c r="NX25" s="130"/>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t="s">
        <v>35</v>
      </c>
      <c r="NK26" s="116"/>
      <c r="NL26" s="116"/>
      <c r="NM26" s="116"/>
      <c r="NN26" s="116"/>
      <c r="NO26" s="116"/>
      <c r="NP26" s="116"/>
      <c r="NQ26" s="116"/>
      <c r="NR26" s="116"/>
      <c r="NS26" s="116"/>
      <c r="NT26" s="116"/>
      <c r="NU26" s="116"/>
      <c r="NV26" s="116"/>
      <c r="NW26" s="116"/>
      <c r="NX26" s="11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7"/>
      <c r="NL27" s="117"/>
      <c r="NM27" s="117"/>
      <c r="NN27" s="117"/>
      <c r="NO27" s="117"/>
      <c r="NP27" s="117"/>
      <c r="NQ27" s="117"/>
      <c r="NR27" s="117"/>
      <c r="NS27" s="117"/>
      <c r="NT27" s="117"/>
      <c r="NU27" s="117"/>
      <c r="NV27" s="117"/>
      <c r="NW27" s="117"/>
      <c r="NX27" s="11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53" t="s">
        <v>155</v>
      </c>
      <c r="NK30" s="154"/>
      <c r="NL30" s="154"/>
      <c r="NM30" s="154"/>
      <c r="NN30" s="154"/>
      <c r="NO30" s="154"/>
      <c r="NP30" s="154"/>
      <c r="NQ30" s="154"/>
      <c r="NR30" s="154"/>
      <c r="NS30" s="154"/>
      <c r="NT30" s="154"/>
      <c r="NU30" s="154"/>
      <c r="NV30" s="154"/>
      <c r="NW30" s="154"/>
      <c r="NX30" s="155"/>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53"/>
      <c r="NK31" s="154"/>
      <c r="NL31" s="154"/>
      <c r="NM31" s="154"/>
      <c r="NN31" s="154"/>
      <c r="NO31" s="154"/>
      <c r="NP31" s="154"/>
      <c r="NQ31" s="154"/>
      <c r="NR31" s="154"/>
      <c r="NS31" s="154"/>
      <c r="NT31" s="154"/>
      <c r="NU31" s="154"/>
      <c r="NV31" s="154"/>
      <c r="NW31" s="154"/>
      <c r="NX31" s="155"/>
    </row>
    <row r="32" spans="1:388" ht="13.5" customHeight="1" x14ac:dyDescent="0.15">
      <c r="A32" s="2"/>
      <c r="B32" s="25"/>
      <c r="D32" s="5"/>
      <c r="E32" s="5"/>
      <c r="F32" s="5"/>
      <c r="G32" s="28"/>
      <c r="H32" s="28"/>
      <c r="I32" s="28"/>
      <c r="J32" s="28"/>
      <c r="K32" s="28"/>
      <c r="L32" s="28"/>
      <c r="M32" s="28"/>
      <c r="N32" s="28"/>
      <c r="O32" s="28"/>
      <c r="P32" s="113">
        <f>データ!$B$11</f>
        <v>41275</v>
      </c>
      <c r="Q32" s="114"/>
      <c r="R32" s="114"/>
      <c r="S32" s="114"/>
      <c r="T32" s="114"/>
      <c r="U32" s="114"/>
      <c r="V32" s="114"/>
      <c r="W32" s="114"/>
      <c r="X32" s="114"/>
      <c r="Y32" s="114"/>
      <c r="Z32" s="114"/>
      <c r="AA32" s="114"/>
      <c r="AB32" s="114"/>
      <c r="AC32" s="114"/>
      <c r="AD32" s="115"/>
      <c r="AE32" s="113">
        <f>データ!$C$11</f>
        <v>41640</v>
      </c>
      <c r="AF32" s="114"/>
      <c r="AG32" s="114"/>
      <c r="AH32" s="114"/>
      <c r="AI32" s="114"/>
      <c r="AJ32" s="114"/>
      <c r="AK32" s="114"/>
      <c r="AL32" s="114"/>
      <c r="AM32" s="114"/>
      <c r="AN32" s="114"/>
      <c r="AO32" s="114"/>
      <c r="AP32" s="114"/>
      <c r="AQ32" s="114"/>
      <c r="AR32" s="114"/>
      <c r="AS32" s="115"/>
      <c r="AT32" s="113">
        <f>データ!$D$11</f>
        <v>42005</v>
      </c>
      <c r="AU32" s="114"/>
      <c r="AV32" s="114"/>
      <c r="AW32" s="114"/>
      <c r="AX32" s="114"/>
      <c r="AY32" s="114"/>
      <c r="AZ32" s="114"/>
      <c r="BA32" s="114"/>
      <c r="BB32" s="114"/>
      <c r="BC32" s="114"/>
      <c r="BD32" s="114"/>
      <c r="BE32" s="114"/>
      <c r="BF32" s="114"/>
      <c r="BG32" s="114"/>
      <c r="BH32" s="115"/>
      <c r="BI32" s="113">
        <f>データ!$E$11</f>
        <v>42370</v>
      </c>
      <c r="BJ32" s="114"/>
      <c r="BK32" s="114"/>
      <c r="BL32" s="114"/>
      <c r="BM32" s="114"/>
      <c r="BN32" s="114"/>
      <c r="BO32" s="114"/>
      <c r="BP32" s="114"/>
      <c r="BQ32" s="114"/>
      <c r="BR32" s="114"/>
      <c r="BS32" s="114"/>
      <c r="BT32" s="114"/>
      <c r="BU32" s="114"/>
      <c r="BV32" s="114"/>
      <c r="BW32" s="115"/>
      <c r="BX32" s="113">
        <f>データ!$F$11</f>
        <v>42736</v>
      </c>
      <c r="BY32" s="114"/>
      <c r="BZ32" s="114"/>
      <c r="CA32" s="114"/>
      <c r="CB32" s="114"/>
      <c r="CC32" s="114"/>
      <c r="CD32" s="114"/>
      <c r="CE32" s="114"/>
      <c r="CF32" s="114"/>
      <c r="CG32" s="114"/>
      <c r="CH32" s="114"/>
      <c r="CI32" s="114"/>
      <c r="CJ32" s="114"/>
      <c r="CK32" s="114"/>
      <c r="CL32" s="115"/>
      <c r="CO32" s="5"/>
      <c r="CP32" s="5"/>
      <c r="CQ32" s="5"/>
      <c r="CR32" s="5"/>
      <c r="CS32" s="5"/>
      <c r="CT32" s="5"/>
      <c r="CU32" s="28"/>
      <c r="CV32" s="28"/>
      <c r="CW32" s="28"/>
      <c r="CX32" s="28"/>
      <c r="CY32" s="28"/>
      <c r="CZ32" s="28"/>
      <c r="DA32" s="28"/>
      <c r="DB32" s="28"/>
      <c r="DC32" s="28"/>
      <c r="DD32" s="113">
        <f>データ!$B$11</f>
        <v>41275</v>
      </c>
      <c r="DE32" s="114"/>
      <c r="DF32" s="114"/>
      <c r="DG32" s="114"/>
      <c r="DH32" s="114"/>
      <c r="DI32" s="114"/>
      <c r="DJ32" s="114"/>
      <c r="DK32" s="114"/>
      <c r="DL32" s="114"/>
      <c r="DM32" s="114"/>
      <c r="DN32" s="114"/>
      <c r="DO32" s="114"/>
      <c r="DP32" s="114"/>
      <c r="DQ32" s="114"/>
      <c r="DR32" s="115"/>
      <c r="DS32" s="113">
        <f>データ!$C$11</f>
        <v>41640</v>
      </c>
      <c r="DT32" s="114"/>
      <c r="DU32" s="114"/>
      <c r="DV32" s="114"/>
      <c r="DW32" s="114"/>
      <c r="DX32" s="114"/>
      <c r="DY32" s="114"/>
      <c r="DZ32" s="114"/>
      <c r="EA32" s="114"/>
      <c r="EB32" s="114"/>
      <c r="EC32" s="114"/>
      <c r="ED32" s="114"/>
      <c r="EE32" s="114"/>
      <c r="EF32" s="114"/>
      <c r="EG32" s="115"/>
      <c r="EH32" s="113">
        <f>データ!$D$11</f>
        <v>42005</v>
      </c>
      <c r="EI32" s="114"/>
      <c r="EJ32" s="114"/>
      <c r="EK32" s="114"/>
      <c r="EL32" s="114"/>
      <c r="EM32" s="114"/>
      <c r="EN32" s="114"/>
      <c r="EO32" s="114"/>
      <c r="EP32" s="114"/>
      <c r="EQ32" s="114"/>
      <c r="ER32" s="114"/>
      <c r="ES32" s="114"/>
      <c r="ET32" s="114"/>
      <c r="EU32" s="114"/>
      <c r="EV32" s="115"/>
      <c r="EW32" s="113">
        <f>データ!$E$11</f>
        <v>42370</v>
      </c>
      <c r="EX32" s="114"/>
      <c r="EY32" s="114"/>
      <c r="EZ32" s="114"/>
      <c r="FA32" s="114"/>
      <c r="FB32" s="114"/>
      <c r="FC32" s="114"/>
      <c r="FD32" s="114"/>
      <c r="FE32" s="114"/>
      <c r="FF32" s="114"/>
      <c r="FG32" s="114"/>
      <c r="FH32" s="114"/>
      <c r="FI32" s="114"/>
      <c r="FJ32" s="114"/>
      <c r="FK32" s="115"/>
      <c r="FL32" s="113">
        <f>データ!$F$11</f>
        <v>42736</v>
      </c>
      <c r="FM32" s="114"/>
      <c r="FN32" s="114"/>
      <c r="FO32" s="114"/>
      <c r="FP32" s="114"/>
      <c r="FQ32" s="114"/>
      <c r="FR32" s="114"/>
      <c r="FS32" s="114"/>
      <c r="FT32" s="114"/>
      <c r="FU32" s="114"/>
      <c r="FV32" s="114"/>
      <c r="FW32" s="114"/>
      <c r="FX32" s="114"/>
      <c r="FY32" s="114"/>
      <c r="FZ32" s="115"/>
      <c r="GA32" s="5"/>
      <c r="GB32" s="5"/>
      <c r="GC32" s="5"/>
      <c r="GD32" s="5"/>
      <c r="GE32" s="5"/>
      <c r="GF32" s="5"/>
      <c r="GG32" s="5"/>
      <c r="GH32" s="5"/>
      <c r="GI32" s="28"/>
      <c r="GJ32" s="28"/>
      <c r="GK32" s="28"/>
      <c r="GL32" s="28"/>
      <c r="GM32" s="28"/>
      <c r="GN32" s="28"/>
      <c r="GO32" s="28"/>
      <c r="GP32" s="28"/>
      <c r="GQ32" s="28"/>
      <c r="GR32" s="113">
        <f>データ!$B$11</f>
        <v>41275</v>
      </c>
      <c r="GS32" s="114"/>
      <c r="GT32" s="114"/>
      <c r="GU32" s="114"/>
      <c r="GV32" s="114"/>
      <c r="GW32" s="114"/>
      <c r="GX32" s="114"/>
      <c r="GY32" s="114"/>
      <c r="GZ32" s="114"/>
      <c r="HA32" s="114"/>
      <c r="HB32" s="114"/>
      <c r="HC32" s="114"/>
      <c r="HD32" s="114"/>
      <c r="HE32" s="114"/>
      <c r="HF32" s="115"/>
      <c r="HG32" s="113">
        <f>データ!$C$11</f>
        <v>41640</v>
      </c>
      <c r="HH32" s="114"/>
      <c r="HI32" s="114"/>
      <c r="HJ32" s="114"/>
      <c r="HK32" s="114"/>
      <c r="HL32" s="114"/>
      <c r="HM32" s="114"/>
      <c r="HN32" s="114"/>
      <c r="HO32" s="114"/>
      <c r="HP32" s="114"/>
      <c r="HQ32" s="114"/>
      <c r="HR32" s="114"/>
      <c r="HS32" s="114"/>
      <c r="HT32" s="114"/>
      <c r="HU32" s="115"/>
      <c r="HV32" s="113">
        <f>データ!$D$11</f>
        <v>42005</v>
      </c>
      <c r="HW32" s="114"/>
      <c r="HX32" s="114"/>
      <c r="HY32" s="114"/>
      <c r="HZ32" s="114"/>
      <c r="IA32" s="114"/>
      <c r="IB32" s="114"/>
      <c r="IC32" s="114"/>
      <c r="ID32" s="114"/>
      <c r="IE32" s="114"/>
      <c r="IF32" s="114"/>
      <c r="IG32" s="114"/>
      <c r="IH32" s="114"/>
      <c r="II32" s="114"/>
      <c r="IJ32" s="115"/>
      <c r="IK32" s="113">
        <f>データ!$E$11</f>
        <v>42370</v>
      </c>
      <c r="IL32" s="114"/>
      <c r="IM32" s="114"/>
      <c r="IN32" s="114"/>
      <c r="IO32" s="114"/>
      <c r="IP32" s="114"/>
      <c r="IQ32" s="114"/>
      <c r="IR32" s="114"/>
      <c r="IS32" s="114"/>
      <c r="IT32" s="114"/>
      <c r="IU32" s="114"/>
      <c r="IV32" s="114"/>
      <c r="IW32" s="114"/>
      <c r="IX32" s="114"/>
      <c r="IY32" s="115"/>
      <c r="IZ32" s="113">
        <f>データ!$F$11</f>
        <v>42736</v>
      </c>
      <c r="JA32" s="114"/>
      <c r="JB32" s="114"/>
      <c r="JC32" s="114"/>
      <c r="JD32" s="114"/>
      <c r="JE32" s="114"/>
      <c r="JF32" s="114"/>
      <c r="JG32" s="114"/>
      <c r="JH32" s="114"/>
      <c r="JI32" s="114"/>
      <c r="JJ32" s="114"/>
      <c r="JK32" s="114"/>
      <c r="JL32" s="114"/>
      <c r="JM32" s="114"/>
      <c r="JN32" s="115"/>
      <c r="JO32" s="5"/>
      <c r="JP32" s="5"/>
      <c r="JQ32" s="5"/>
      <c r="JR32" s="5"/>
      <c r="JS32" s="5"/>
      <c r="JT32" s="5"/>
      <c r="JU32" s="5"/>
      <c r="JV32" s="5"/>
      <c r="JW32" s="28"/>
      <c r="JX32" s="28"/>
      <c r="JY32" s="28"/>
      <c r="JZ32" s="28"/>
      <c r="KA32" s="28"/>
      <c r="KB32" s="28"/>
      <c r="KC32" s="28"/>
      <c r="KD32" s="28"/>
      <c r="KE32" s="28"/>
      <c r="KF32" s="113">
        <f>データ!$B$11</f>
        <v>41275</v>
      </c>
      <c r="KG32" s="114"/>
      <c r="KH32" s="114"/>
      <c r="KI32" s="114"/>
      <c r="KJ32" s="114"/>
      <c r="KK32" s="114"/>
      <c r="KL32" s="114"/>
      <c r="KM32" s="114"/>
      <c r="KN32" s="114"/>
      <c r="KO32" s="114"/>
      <c r="KP32" s="114"/>
      <c r="KQ32" s="114"/>
      <c r="KR32" s="114"/>
      <c r="KS32" s="114"/>
      <c r="KT32" s="115"/>
      <c r="KU32" s="113">
        <f>データ!$C$11</f>
        <v>41640</v>
      </c>
      <c r="KV32" s="114"/>
      <c r="KW32" s="114"/>
      <c r="KX32" s="114"/>
      <c r="KY32" s="114"/>
      <c r="KZ32" s="114"/>
      <c r="LA32" s="114"/>
      <c r="LB32" s="114"/>
      <c r="LC32" s="114"/>
      <c r="LD32" s="114"/>
      <c r="LE32" s="114"/>
      <c r="LF32" s="114"/>
      <c r="LG32" s="114"/>
      <c r="LH32" s="114"/>
      <c r="LI32" s="115"/>
      <c r="LJ32" s="113">
        <f>データ!$D$11</f>
        <v>42005</v>
      </c>
      <c r="LK32" s="114"/>
      <c r="LL32" s="114"/>
      <c r="LM32" s="114"/>
      <c r="LN32" s="114"/>
      <c r="LO32" s="114"/>
      <c r="LP32" s="114"/>
      <c r="LQ32" s="114"/>
      <c r="LR32" s="114"/>
      <c r="LS32" s="114"/>
      <c r="LT32" s="114"/>
      <c r="LU32" s="114"/>
      <c r="LV32" s="114"/>
      <c r="LW32" s="114"/>
      <c r="LX32" s="115"/>
      <c r="LY32" s="113">
        <f>データ!$E$11</f>
        <v>42370</v>
      </c>
      <c r="LZ32" s="114"/>
      <c r="MA32" s="114"/>
      <c r="MB32" s="114"/>
      <c r="MC32" s="114"/>
      <c r="MD32" s="114"/>
      <c r="ME32" s="114"/>
      <c r="MF32" s="114"/>
      <c r="MG32" s="114"/>
      <c r="MH32" s="114"/>
      <c r="MI32" s="114"/>
      <c r="MJ32" s="114"/>
      <c r="MK32" s="114"/>
      <c r="ML32" s="114"/>
      <c r="MM32" s="115"/>
      <c r="MN32" s="113">
        <f>データ!$F$11</f>
        <v>42736</v>
      </c>
      <c r="MO32" s="114"/>
      <c r="MP32" s="114"/>
      <c r="MQ32" s="114"/>
      <c r="MR32" s="114"/>
      <c r="MS32" s="114"/>
      <c r="MT32" s="114"/>
      <c r="MU32" s="114"/>
      <c r="MV32" s="114"/>
      <c r="MW32" s="114"/>
      <c r="MX32" s="114"/>
      <c r="MY32" s="114"/>
      <c r="MZ32" s="114"/>
      <c r="NA32" s="114"/>
      <c r="NB32" s="115"/>
      <c r="ND32" s="5"/>
      <c r="NE32" s="5"/>
      <c r="NF32" s="5"/>
      <c r="NG32" s="5"/>
      <c r="NH32" s="27"/>
      <c r="NI32" s="2"/>
      <c r="NJ32" s="153"/>
      <c r="NK32" s="154"/>
      <c r="NL32" s="154"/>
      <c r="NM32" s="154"/>
      <c r="NN32" s="154"/>
      <c r="NO32" s="154"/>
      <c r="NP32" s="154"/>
      <c r="NQ32" s="154"/>
      <c r="NR32" s="154"/>
      <c r="NS32" s="154"/>
      <c r="NT32" s="154"/>
      <c r="NU32" s="154"/>
      <c r="NV32" s="154"/>
      <c r="NW32" s="154"/>
      <c r="NX32" s="155"/>
    </row>
    <row r="33" spans="1:388" ht="13.5" customHeight="1" x14ac:dyDescent="0.15">
      <c r="A33" s="2"/>
      <c r="B33" s="25"/>
      <c r="D33" s="5"/>
      <c r="E33" s="5"/>
      <c r="F33" s="5"/>
      <c r="G33" s="98" t="s">
        <v>37</v>
      </c>
      <c r="H33" s="98"/>
      <c r="I33" s="98"/>
      <c r="J33" s="98"/>
      <c r="K33" s="98"/>
      <c r="L33" s="98"/>
      <c r="M33" s="98"/>
      <c r="N33" s="98"/>
      <c r="O33" s="98"/>
      <c r="P33" s="99" t="str">
        <f>データ!AH7</f>
        <v>-</v>
      </c>
      <c r="Q33" s="100"/>
      <c r="R33" s="100"/>
      <c r="S33" s="100"/>
      <c r="T33" s="100"/>
      <c r="U33" s="100"/>
      <c r="V33" s="100"/>
      <c r="W33" s="100"/>
      <c r="X33" s="100"/>
      <c r="Y33" s="100"/>
      <c r="Z33" s="100"/>
      <c r="AA33" s="100"/>
      <c r="AB33" s="100"/>
      <c r="AC33" s="100"/>
      <c r="AD33" s="101"/>
      <c r="AE33" s="99" t="str">
        <f>データ!AI7</f>
        <v>-</v>
      </c>
      <c r="AF33" s="100"/>
      <c r="AG33" s="100"/>
      <c r="AH33" s="100"/>
      <c r="AI33" s="100"/>
      <c r="AJ33" s="100"/>
      <c r="AK33" s="100"/>
      <c r="AL33" s="100"/>
      <c r="AM33" s="100"/>
      <c r="AN33" s="100"/>
      <c r="AO33" s="100"/>
      <c r="AP33" s="100"/>
      <c r="AQ33" s="100"/>
      <c r="AR33" s="100"/>
      <c r="AS33" s="101"/>
      <c r="AT33" s="99">
        <f>データ!AJ7</f>
        <v>86.5</v>
      </c>
      <c r="AU33" s="100"/>
      <c r="AV33" s="100"/>
      <c r="AW33" s="100"/>
      <c r="AX33" s="100"/>
      <c r="AY33" s="100"/>
      <c r="AZ33" s="100"/>
      <c r="BA33" s="100"/>
      <c r="BB33" s="100"/>
      <c r="BC33" s="100"/>
      <c r="BD33" s="100"/>
      <c r="BE33" s="100"/>
      <c r="BF33" s="100"/>
      <c r="BG33" s="100"/>
      <c r="BH33" s="101"/>
      <c r="BI33" s="99">
        <f>データ!AK7</f>
        <v>90.5</v>
      </c>
      <c r="BJ33" s="100"/>
      <c r="BK33" s="100"/>
      <c r="BL33" s="100"/>
      <c r="BM33" s="100"/>
      <c r="BN33" s="100"/>
      <c r="BO33" s="100"/>
      <c r="BP33" s="100"/>
      <c r="BQ33" s="100"/>
      <c r="BR33" s="100"/>
      <c r="BS33" s="100"/>
      <c r="BT33" s="100"/>
      <c r="BU33" s="100"/>
      <c r="BV33" s="100"/>
      <c r="BW33" s="101"/>
      <c r="BX33" s="99">
        <f>データ!AL7</f>
        <v>89.9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t="str">
        <f>データ!AS7</f>
        <v>-</v>
      </c>
      <c r="DE33" s="100"/>
      <c r="DF33" s="100"/>
      <c r="DG33" s="100"/>
      <c r="DH33" s="100"/>
      <c r="DI33" s="100"/>
      <c r="DJ33" s="100"/>
      <c r="DK33" s="100"/>
      <c r="DL33" s="100"/>
      <c r="DM33" s="100"/>
      <c r="DN33" s="100"/>
      <c r="DO33" s="100"/>
      <c r="DP33" s="100"/>
      <c r="DQ33" s="100"/>
      <c r="DR33" s="101"/>
      <c r="DS33" s="99" t="str">
        <f>データ!AT7</f>
        <v>-</v>
      </c>
      <c r="DT33" s="100"/>
      <c r="DU33" s="100"/>
      <c r="DV33" s="100"/>
      <c r="DW33" s="100"/>
      <c r="DX33" s="100"/>
      <c r="DY33" s="100"/>
      <c r="DZ33" s="100"/>
      <c r="EA33" s="100"/>
      <c r="EB33" s="100"/>
      <c r="EC33" s="100"/>
      <c r="ED33" s="100"/>
      <c r="EE33" s="100"/>
      <c r="EF33" s="100"/>
      <c r="EG33" s="101"/>
      <c r="EH33" s="99">
        <f>データ!AU7</f>
        <v>71.599999999999994</v>
      </c>
      <c r="EI33" s="100"/>
      <c r="EJ33" s="100"/>
      <c r="EK33" s="100"/>
      <c r="EL33" s="100"/>
      <c r="EM33" s="100"/>
      <c r="EN33" s="100"/>
      <c r="EO33" s="100"/>
      <c r="EP33" s="100"/>
      <c r="EQ33" s="100"/>
      <c r="ER33" s="100"/>
      <c r="ES33" s="100"/>
      <c r="ET33" s="100"/>
      <c r="EU33" s="100"/>
      <c r="EV33" s="101"/>
      <c r="EW33" s="99">
        <f>データ!AV7</f>
        <v>78.5</v>
      </c>
      <c r="EX33" s="100"/>
      <c r="EY33" s="100"/>
      <c r="EZ33" s="100"/>
      <c r="FA33" s="100"/>
      <c r="FB33" s="100"/>
      <c r="FC33" s="100"/>
      <c r="FD33" s="100"/>
      <c r="FE33" s="100"/>
      <c r="FF33" s="100"/>
      <c r="FG33" s="100"/>
      <c r="FH33" s="100"/>
      <c r="FI33" s="100"/>
      <c r="FJ33" s="100"/>
      <c r="FK33" s="101"/>
      <c r="FL33" s="99">
        <f>データ!AW7</f>
        <v>78.8</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t="str">
        <f>データ!BD7</f>
        <v>-</v>
      </c>
      <c r="GS33" s="100"/>
      <c r="GT33" s="100"/>
      <c r="GU33" s="100"/>
      <c r="GV33" s="100"/>
      <c r="GW33" s="100"/>
      <c r="GX33" s="100"/>
      <c r="GY33" s="100"/>
      <c r="GZ33" s="100"/>
      <c r="HA33" s="100"/>
      <c r="HB33" s="100"/>
      <c r="HC33" s="100"/>
      <c r="HD33" s="100"/>
      <c r="HE33" s="100"/>
      <c r="HF33" s="101"/>
      <c r="HG33" s="99" t="str">
        <f>データ!BE7</f>
        <v>-</v>
      </c>
      <c r="HH33" s="100"/>
      <c r="HI33" s="100"/>
      <c r="HJ33" s="100"/>
      <c r="HK33" s="100"/>
      <c r="HL33" s="100"/>
      <c r="HM33" s="100"/>
      <c r="HN33" s="100"/>
      <c r="HO33" s="100"/>
      <c r="HP33" s="100"/>
      <c r="HQ33" s="100"/>
      <c r="HR33" s="100"/>
      <c r="HS33" s="100"/>
      <c r="HT33" s="100"/>
      <c r="HU33" s="101"/>
      <c r="HV33" s="99">
        <f>データ!BF7</f>
        <v>14.9</v>
      </c>
      <c r="HW33" s="100"/>
      <c r="HX33" s="100"/>
      <c r="HY33" s="100"/>
      <c r="HZ33" s="100"/>
      <c r="IA33" s="100"/>
      <c r="IB33" s="100"/>
      <c r="IC33" s="100"/>
      <c r="ID33" s="100"/>
      <c r="IE33" s="100"/>
      <c r="IF33" s="100"/>
      <c r="IG33" s="100"/>
      <c r="IH33" s="100"/>
      <c r="II33" s="100"/>
      <c r="IJ33" s="101"/>
      <c r="IK33" s="99">
        <f>データ!BG7</f>
        <v>31.7</v>
      </c>
      <c r="IL33" s="100"/>
      <c r="IM33" s="100"/>
      <c r="IN33" s="100"/>
      <c r="IO33" s="100"/>
      <c r="IP33" s="100"/>
      <c r="IQ33" s="100"/>
      <c r="IR33" s="100"/>
      <c r="IS33" s="100"/>
      <c r="IT33" s="100"/>
      <c r="IU33" s="100"/>
      <c r="IV33" s="100"/>
      <c r="IW33" s="100"/>
      <c r="IX33" s="100"/>
      <c r="IY33" s="101"/>
      <c r="IZ33" s="99">
        <f>データ!BH7</f>
        <v>43.1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t="str">
        <f>データ!BO7</f>
        <v>-</v>
      </c>
      <c r="KG33" s="100"/>
      <c r="KH33" s="100"/>
      <c r="KI33" s="100"/>
      <c r="KJ33" s="100"/>
      <c r="KK33" s="100"/>
      <c r="KL33" s="100"/>
      <c r="KM33" s="100"/>
      <c r="KN33" s="100"/>
      <c r="KO33" s="100"/>
      <c r="KP33" s="100"/>
      <c r="KQ33" s="100"/>
      <c r="KR33" s="100"/>
      <c r="KS33" s="100"/>
      <c r="KT33" s="101"/>
      <c r="KU33" s="99" t="str">
        <f>データ!BP7</f>
        <v>-</v>
      </c>
      <c r="KV33" s="100"/>
      <c r="KW33" s="100"/>
      <c r="KX33" s="100"/>
      <c r="KY33" s="100"/>
      <c r="KZ33" s="100"/>
      <c r="LA33" s="100"/>
      <c r="LB33" s="100"/>
      <c r="LC33" s="100"/>
      <c r="LD33" s="100"/>
      <c r="LE33" s="100"/>
      <c r="LF33" s="100"/>
      <c r="LG33" s="100"/>
      <c r="LH33" s="100"/>
      <c r="LI33" s="101"/>
      <c r="LJ33" s="99">
        <f>データ!BQ7</f>
        <v>61.5</v>
      </c>
      <c r="LK33" s="100"/>
      <c r="LL33" s="100"/>
      <c r="LM33" s="100"/>
      <c r="LN33" s="100"/>
      <c r="LO33" s="100"/>
      <c r="LP33" s="100"/>
      <c r="LQ33" s="100"/>
      <c r="LR33" s="100"/>
      <c r="LS33" s="100"/>
      <c r="LT33" s="100"/>
      <c r="LU33" s="100"/>
      <c r="LV33" s="100"/>
      <c r="LW33" s="100"/>
      <c r="LX33" s="101"/>
      <c r="LY33" s="99">
        <f>データ!BR7</f>
        <v>77.099999999999994</v>
      </c>
      <c r="LZ33" s="100"/>
      <c r="MA33" s="100"/>
      <c r="MB33" s="100"/>
      <c r="MC33" s="100"/>
      <c r="MD33" s="100"/>
      <c r="ME33" s="100"/>
      <c r="MF33" s="100"/>
      <c r="MG33" s="100"/>
      <c r="MH33" s="100"/>
      <c r="MI33" s="100"/>
      <c r="MJ33" s="100"/>
      <c r="MK33" s="100"/>
      <c r="ML33" s="100"/>
      <c r="MM33" s="101"/>
      <c r="MN33" s="99">
        <f>データ!BS7</f>
        <v>69.8</v>
      </c>
      <c r="MO33" s="100"/>
      <c r="MP33" s="100"/>
      <c r="MQ33" s="100"/>
      <c r="MR33" s="100"/>
      <c r="MS33" s="100"/>
      <c r="MT33" s="100"/>
      <c r="MU33" s="100"/>
      <c r="MV33" s="100"/>
      <c r="MW33" s="100"/>
      <c r="MX33" s="100"/>
      <c r="MY33" s="100"/>
      <c r="MZ33" s="100"/>
      <c r="NA33" s="100"/>
      <c r="NB33" s="101"/>
      <c r="ND33" s="5"/>
      <c r="NE33" s="5"/>
      <c r="NF33" s="5"/>
      <c r="NG33" s="5"/>
      <c r="NH33" s="27"/>
      <c r="NI33" s="2"/>
      <c r="NJ33" s="153"/>
      <c r="NK33" s="154"/>
      <c r="NL33" s="154"/>
      <c r="NM33" s="154"/>
      <c r="NN33" s="154"/>
      <c r="NO33" s="154"/>
      <c r="NP33" s="154"/>
      <c r="NQ33" s="154"/>
      <c r="NR33" s="154"/>
      <c r="NS33" s="154"/>
      <c r="NT33" s="154"/>
      <c r="NU33" s="154"/>
      <c r="NV33" s="154"/>
      <c r="NW33" s="154"/>
      <c r="NX33" s="155"/>
    </row>
    <row r="34" spans="1:388" ht="13.5" customHeight="1" x14ac:dyDescent="0.15">
      <c r="A34" s="2"/>
      <c r="B34" s="25"/>
      <c r="D34" s="5"/>
      <c r="E34" s="5"/>
      <c r="F34" s="5"/>
      <c r="G34" s="98" t="s">
        <v>38</v>
      </c>
      <c r="H34" s="98"/>
      <c r="I34" s="98"/>
      <c r="J34" s="98"/>
      <c r="K34" s="98"/>
      <c r="L34" s="98"/>
      <c r="M34" s="98"/>
      <c r="N34" s="98"/>
      <c r="O34" s="98"/>
      <c r="P34" s="99" t="str">
        <f>データ!AM7</f>
        <v>-</v>
      </c>
      <c r="Q34" s="100"/>
      <c r="R34" s="100"/>
      <c r="S34" s="100"/>
      <c r="T34" s="100"/>
      <c r="U34" s="100"/>
      <c r="V34" s="100"/>
      <c r="W34" s="100"/>
      <c r="X34" s="100"/>
      <c r="Y34" s="100"/>
      <c r="Z34" s="100"/>
      <c r="AA34" s="100"/>
      <c r="AB34" s="100"/>
      <c r="AC34" s="100"/>
      <c r="AD34" s="101"/>
      <c r="AE34" s="99" t="str">
        <f>データ!AN7</f>
        <v>-</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t="str">
        <f>データ!AX7</f>
        <v>-</v>
      </c>
      <c r="DE34" s="100"/>
      <c r="DF34" s="100"/>
      <c r="DG34" s="100"/>
      <c r="DH34" s="100"/>
      <c r="DI34" s="100"/>
      <c r="DJ34" s="100"/>
      <c r="DK34" s="100"/>
      <c r="DL34" s="100"/>
      <c r="DM34" s="100"/>
      <c r="DN34" s="100"/>
      <c r="DO34" s="100"/>
      <c r="DP34" s="100"/>
      <c r="DQ34" s="100"/>
      <c r="DR34" s="101"/>
      <c r="DS34" s="99" t="str">
        <f>データ!AY7</f>
        <v>-</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t="str">
        <f>データ!BI7</f>
        <v>-</v>
      </c>
      <c r="GS34" s="100"/>
      <c r="GT34" s="100"/>
      <c r="GU34" s="100"/>
      <c r="GV34" s="100"/>
      <c r="GW34" s="100"/>
      <c r="GX34" s="100"/>
      <c r="GY34" s="100"/>
      <c r="GZ34" s="100"/>
      <c r="HA34" s="100"/>
      <c r="HB34" s="100"/>
      <c r="HC34" s="100"/>
      <c r="HD34" s="100"/>
      <c r="HE34" s="100"/>
      <c r="HF34" s="101"/>
      <c r="HG34" s="99" t="str">
        <f>データ!BJ7</f>
        <v>-</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t="str">
        <f>データ!BT7</f>
        <v>-</v>
      </c>
      <c r="KG34" s="100"/>
      <c r="KH34" s="100"/>
      <c r="KI34" s="100"/>
      <c r="KJ34" s="100"/>
      <c r="KK34" s="100"/>
      <c r="KL34" s="100"/>
      <c r="KM34" s="100"/>
      <c r="KN34" s="100"/>
      <c r="KO34" s="100"/>
      <c r="KP34" s="100"/>
      <c r="KQ34" s="100"/>
      <c r="KR34" s="100"/>
      <c r="KS34" s="100"/>
      <c r="KT34" s="101"/>
      <c r="KU34" s="99" t="str">
        <f>データ!BU7</f>
        <v>-</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153"/>
      <c r="NK34" s="154"/>
      <c r="NL34" s="154"/>
      <c r="NM34" s="154"/>
      <c r="NN34" s="154"/>
      <c r="NO34" s="154"/>
      <c r="NP34" s="154"/>
      <c r="NQ34" s="154"/>
      <c r="NR34" s="154"/>
      <c r="NS34" s="154"/>
      <c r="NT34" s="154"/>
      <c r="NU34" s="154"/>
      <c r="NV34" s="154"/>
      <c r="NW34" s="154"/>
      <c r="NX34" s="155"/>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3"/>
      <c r="NK35" s="154"/>
      <c r="NL35" s="154"/>
      <c r="NM35" s="154"/>
      <c r="NN35" s="154"/>
      <c r="NO35" s="154"/>
      <c r="NP35" s="154"/>
      <c r="NQ35" s="154"/>
      <c r="NR35" s="154"/>
      <c r="NS35" s="154"/>
      <c r="NT35" s="154"/>
      <c r="NU35" s="154"/>
      <c r="NV35" s="154"/>
      <c r="NW35" s="154"/>
      <c r="NX35" s="155"/>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53"/>
      <c r="NK36" s="154"/>
      <c r="NL36" s="154"/>
      <c r="NM36" s="154"/>
      <c r="NN36" s="154"/>
      <c r="NO36" s="154"/>
      <c r="NP36" s="154"/>
      <c r="NQ36" s="154"/>
      <c r="NR36" s="154"/>
      <c r="NS36" s="154"/>
      <c r="NT36" s="154"/>
      <c r="NU36" s="154"/>
      <c r="NV36" s="154"/>
      <c r="NW36" s="154"/>
      <c r="NX36" s="155"/>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53"/>
      <c r="NK37" s="154"/>
      <c r="NL37" s="154"/>
      <c r="NM37" s="154"/>
      <c r="NN37" s="154"/>
      <c r="NO37" s="154"/>
      <c r="NP37" s="154"/>
      <c r="NQ37" s="154"/>
      <c r="NR37" s="154"/>
      <c r="NS37" s="154"/>
      <c r="NT37" s="154"/>
      <c r="NU37" s="154"/>
      <c r="NV37" s="154"/>
      <c r="NW37" s="154"/>
      <c r="NX37" s="155"/>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3"/>
      <c r="NK38" s="154"/>
      <c r="NL38" s="154"/>
      <c r="NM38" s="154"/>
      <c r="NN38" s="154"/>
      <c r="NO38" s="154"/>
      <c r="NP38" s="154"/>
      <c r="NQ38" s="154"/>
      <c r="NR38" s="154"/>
      <c r="NS38" s="154"/>
      <c r="NT38" s="154"/>
      <c r="NU38" s="154"/>
      <c r="NV38" s="154"/>
      <c r="NW38" s="154"/>
      <c r="NX38" s="155"/>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3"/>
      <c r="NK39" s="154"/>
      <c r="NL39" s="154"/>
      <c r="NM39" s="154"/>
      <c r="NN39" s="154"/>
      <c r="NO39" s="154"/>
      <c r="NP39" s="154"/>
      <c r="NQ39" s="154"/>
      <c r="NR39" s="154"/>
      <c r="NS39" s="154"/>
      <c r="NT39" s="154"/>
      <c r="NU39" s="154"/>
      <c r="NV39" s="154"/>
      <c r="NW39" s="154"/>
      <c r="NX39" s="155"/>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3"/>
      <c r="NK40" s="154"/>
      <c r="NL40" s="154"/>
      <c r="NM40" s="154"/>
      <c r="NN40" s="154"/>
      <c r="NO40" s="154"/>
      <c r="NP40" s="154"/>
      <c r="NQ40" s="154"/>
      <c r="NR40" s="154"/>
      <c r="NS40" s="154"/>
      <c r="NT40" s="154"/>
      <c r="NU40" s="154"/>
      <c r="NV40" s="154"/>
      <c r="NW40" s="154"/>
      <c r="NX40" s="155"/>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3"/>
      <c r="NK41" s="154"/>
      <c r="NL41" s="154"/>
      <c r="NM41" s="154"/>
      <c r="NN41" s="154"/>
      <c r="NO41" s="154"/>
      <c r="NP41" s="154"/>
      <c r="NQ41" s="154"/>
      <c r="NR41" s="154"/>
      <c r="NS41" s="154"/>
      <c r="NT41" s="154"/>
      <c r="NU41" s="154"/>
      <c r="NV41" s="154"/>
      <c r="NW41" s="154"/>
      <c r="NX41" s="155"/>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3"/>
      <c r="NK42" s="154"/>
      <c r="NL42" s="154"/>
      <c r="NM42" s="154"/>
      <c r="NN42" s="154"/>
      <c r="NO42" s="154"/>
      <c r="NP42" s="154"/>
      <c r="NQ42" s="154"/>
      <c r="NR42" s="154"/>
      <c r="NS42" s="154"/>
      <c r="NT42" s="154"/>
      <c r="NU42" s="154"/>
      <c r="NV42" s="154"/>
      <c r="NW42" s="154"/>
      <c r="NX42" s="155"/>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3"/>
      <c r="NK43" s="154"/>
      <c r="NL43" s="154"/>
      <c r="NM43" s="154"/>
      <c r="NN43" s="154"/>
      <c r="NO43" s="154"/>
      <c r="NP43" s="154"/>
      <c r="NQ43" s="154"/>
      <c r="NR43" s="154"/>
      <c r="NS43" s="154"/>
      <c r="NT43" s="154"/>
      <c r="NU43" s="154"/>
      <c r="NV43" s="154"/>
      <c r="NW43" s="154"/>
      <c r="NX43" s="155"/>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3"/>
      <c r="NK44" s="154"/>
      <c r="NL44" s="154"/>
      <c r="NM44" s="154"/>
      <c r="NN44" s="154"/>
      <c r="NO44" s="154"/>
      <c r="NP44" s="154"/>
      <c r="NQ44" s="154"/>
      <c r="NR44" s="154"/>
      <c r="NS44" s="154"/>
      <c r="NT44" s="154"/>
      <c r="NU44" s="154"/>
      <c r="NV44" s="154"/>
      <c r="NW44" s="154"/>
      <c r="NX44" s="155"/>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3"/>
      <c r="NK45" s="154"/>
      <c r="NL45" s="154"/>
      <c r="NM45" s="154"/>
      <c r="NN45" s="154"/>
      <c r="NO45" s="154"/>
      <c r="NP45" s="154"/>
      <c r="NQ45" s="154"/>
      <c r="NR45" s="154"/>
      <c r="NS45" s="154"/>
      <c r="NT45" s="154"/>
      <c r="NU45" s="154"/>
      <c r="NV45" s="154"/>
      <c r="NW45" s="154"/>
      <c r="NX45" s="155"/>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6"/>
      <c r="NK46" s="157"/>
      <c r="NL46" s="157"/>
      <c r="NM46" s="157"/>
      <c r="NN46" s="157"/>
      <c r="NO46" s="157"/>
      <c r="NP46" s="157"/>
      <c r="NQ46" s="157"/>
      <c r="NR46" s="157"/>
      <c r="NS46" s="157"/>
      <c r="NT46" s="157"/>
      <c r="NU46" s="157"/>
      <c r="NV46" s="157"/>
      <c r="NW46" s="157"/>
      <c r="NX46" s="158"/>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7" t="s">
        <v>152</v>
      </c>
      <c r="NK49" s="108"/>
      <c r="NL49" s="108"/>
      <c r="NM49" s="108"/>
      <c r="NN49" s="108"/>
      <c r="NO49" s="108"/>
      <c r="NP49" s="108"/>
      <c r="NQ49" s="108"/>
      <c r="NR49" s="108"/>
      <c r="NS49" s="108"/>
      <c r="NT49" s="108"/>
      <c r="NU49" s="108"/>
      <c r="NV49" s="108"/>
      <c r="NW49" s="108"/>
      <c r="NX49" s="109"/>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5"/>
      <c r="C54" s="5"/>
      <c r="D54" s="5"/>
      <c r="E54" s="5"/>
      <c r="F54" s="5"/>
      <c r="G54" s="28"/>
      <c r="H54" s="28"/>
      <c r="I54" s="28"/>
      <c r="J54" s="28"/>
      <c r="K54" s="28"/>
      <c r="L54" s="28"/>
      <c r="M54" s="28"/>
      <c r="N54" s="28"/>
      <c r="O54" s="28"/>
      <c r="P54" s="113">
        <f>データ!$B$11</f>
        <v>41275</v>
      </c>
      <c r="Q54" s="114"/>
      <c r="R54" s="114"/>
      <c r="S54" s="114"/>
      <c r="T54" s="114"/>
      <c r="U54" s="114"/>
      <c r="V54" s="114"/>
      <c r="W54" s="114"/>
      <c r="X54" s="114"/>
      <c r="Y54" s="114"/>
      <c r="Z54" s="114"/>
      <c r="AA54" s="114"/>
      <c r="AB54" s="114"/>
      <c r="AC54" s="114"/>
      <c r="AD54" s="115"/>
      <c r="AE54" s="113">
        <f>データ!$C$11</f>
        <v>41640</v>
      </c>
      <c r="AF54" s="114"/>
      <c r="AG54" s="114"/>
      <c r="AH54" s="114"/>
      <c r="AI54" s="114"/>
      <c r="AJ54" s="114"/>
      <c r="AK54" s="114"/>
      <c r="AL54" s="114"/>
      <c r="AM54" s="114"/>
      <c r="AN54" s="114"/>
      <c r="AO54" s="114"/>
      <c r="AP54" s="114"/>
      <c r="AQ54" s="114"/>
      <c r="AR54" s="114"/>
      <c r="AS54" s="115"/>
      <c r="AT54" s="113">
        <f>データ!$D$11</f>
        <v>42005</v>
      </c>
      <c r="AU54" s="114"/>
      <c r="AV54" s="114"/>
      <c r="AW54" s="114"/>
      <c r="AX54" s="114"/>
      <c r="AY54" s="114"/>
      <c r="AZ54" s="114"/>
      <c r="BA54" s="114"/>
      <c r="BB54" s="114"/>
      <c r="BC54" s="114"/>
      <c r="BD54" s="114"/>
      <c r="BE54" s="114"/>
      <c r="BF54" s="114"/>
      <c r="BG54" s="114"/>
      <c r="BH54" s="115"/>
      <c r="BI54" s="113">
        <f>データ!$E$11</f>
        <v>42370</v>
      </c>
      <c r="BJ54" s="114"/>
      <c r="BK54" s="114"/>
      <c r="BL54" s="114"/>
      <c r="BM54" s="114"/>
      <c r="BN54" s="114"/>
      <c r="BO54" s="114"/>
      <c r="BP54" s="114"/>
      <c r="BQ54" s="114"/>
      <c r="BR54" s="114"/>
      <c r="BS54" s="114"/>
      <c r="BT54" s="114"/>
      <c r="BU54" s="114"/>
      <c r="BV54" s="114"/>
      <c r="BW54" s="115"/>
      <c r="BX54" s="113">
        <f>データ!$F$11</f>
        <v>42736</v>
      </c>
      <c r="BY54" s="114"/>
      <c r="BZ54" s="114"/>
      <c r="CA54" s="114"/>
      <c r="CB54" s="114"/>
      <c r="CC54" s="114"/>
      <c r="CD54" s="114"/>
      <c r="CE54" s="114"/>
      <c r="CF54" s="114"/>
      <c r="CG54" s="114"/>
      <c r="CH54" s="114"/>
      <c r="CI54" s="114"/>
      <c r="CJ54" s="114"/>
      <c r="CK54" s="114"/>
      <c r="CL54" s="115"/>
      <c r="CO54" s="5"/>
      <c r="CP54" s="5"/>
      <c r="CQ54" s="5"/>
      <c r="CR54" s="5"/>
      <c r="CS54" s="5"/>
      <c r="CT54" s="5"/>
      <c r="CU54" s="28"/>
      <c r="CV54" s="28"/>
      <c r="CW54" s="28"/>
      <c r="CX54" s="28"/>
      <c r="CY54" s="28"/>
      <c r="CZ54" s="28"/>
      <c r="DA54" s="28"/>
      <c r="DB54" s="28"/>
      <c r="DC54" s="28"/>
      <c r="DD54" s="113">
        <f>データ!$B$11</f>
        <v>41275</v>
      </c>
      <c r="DE54" s="114"/>
      <c r="DF54" s="114"/>
      <c r="DG54" s="114"/>
      <c r="DH54" s="114"/>
      <c r="DI54" s="114"/>
      <c r="DJ54" s="114"/>
      <c r="DK54" s="114"/>
      <c r="DL54" s="114"/>
      <c r="DM54" s="114"/>
      <c r="DN54" s="114"/>
      <c r="DO54" s="114"/>
      <c r="DP54" s="114"/>
      <c r="DQ54" s="114"/>
      <c r="DR54" s="115"/>
      <c r="DS54" s="113">
        <f>データ!$C$11</f>
        <v>41640</v>
      </c>
      <c r="DT54" s="114"/>
      <c r="DU54" s="114"/>
      <c r="DV54" s="114"/>
      <c r="DW54" s="114"/>
      <c r="DX54" s="114"/>
      <c r="DY54" s="114"/>
      <c r="DZ54" s="114"/>
      <c r="EA54" s="114"/>
      <c r="EB54" s="114"/>
      <c r="EC54" s="114"/>
      <c r="ED54" s="114"/>
      <c r="EE54" s="114"/>
      <c r="EF54" s="114"/>
      <c r="EG54" s="115"/>
      <c r="EH54" s="113">
        <f>データ!$D$11</f>
        <v>42005</v>
      </c>
      <c r="EI54" s="114"/>
      <c r="EJ54" s="114"/>
      <c r="EK54" s="114"/>
      <c r="EL54" s="114"/>
      <c r="EM54" s="114"/>
      <c r="EN54" s="114"/>
      <c r="EO54" s="114"/>
      <c r="EP54" s="114"/>
      <c r="EQ54" s="114"/>
      <c r="ER54" s="114"/>
      <c r="ES54" s="114"/>
      <c r="ET54" s="114"/>
      <c r="EU54" s="114"/>
      <c r="EV54" s="115"/>
      <c r="EW54" s="113">
        <f>データ!$E$11</f>
        <v>42370</v>
      </c>
      <c r="EX54" s="114"/>
      <c r="EY54" s="114"/>
      <c r="EZ54" s="114"/>
      <c r="FA54" s="114"/>
      <c r="FB54" s="114"/>
      <c r="FC54" s="114"/>
      <c r="FD54" s="114"/>
      <c r="FE54" s="114"/>
      <c r="FF54" s="114"/>
      <c r="FG54" s="114"/>
      <c r="FH54" s="114"/>
      <c r="FI54" s="114"/>
      <c r="FJ54" s="114"/>
      <c r="FK54" s="115"/>
      <c r="FL54" s="113">
        <f>データ!$F$11</f>
        <v>42736</v>
      </c>
      <c r="FM54" s="114"/>
      <c r="FN54" s="114"/>
      <c r="FO54" s="114"/>
      <c r="FP54" s="114"/>
      <c r="FQ54" s="114"/>
      <c r="FR54" s="114"/>
      <c r="FS54" s="114"/>
      <c r="FT54" s="114"/>
      <c r="FU54" s="114"/>
      <c r="FV54" s="114"/>
      <c r="FW54" s="114"/>
      <c r="FX54" s="114"/>
      <c r="FY54" s="114"/>
      <c r="FZ54" s="115"/>
      <c r="GA54" s="5"/>
      <c r="GB54" s="5"/>
      <c r="GC54" s="5"/>
      <c r="GD54" s="5"/>
      <c r="GE54" s="5"/>
      <c r="GF54" s="5"/>
      <c r="GG54" s="5"/>
      <c r="GH54" s="5"/>
      <c r="GI54" s="28"/>
      <c r="GJ54" s="28"/>
      <c r="GK54" s="28"/>
      <c r="GL54" s="28"/>
      <c r="GM54" s="28"/>
      <c r="GN54" s="28"/>
      <c r="GO54" s="28"/>
      <c r="GP54" s="28"/>
      <c r="GQ54" s="28"/>
      <c r="GR54" s="113">
        <f>データ!$B$11</f>
        <v>41275</v>
      </c>
      <c r="GS54" s="114"/>
      <c r="GT54" s="114"/>
      <c r="GU54" s="114"/>
      <c r="GV54" s="114"/>
      <c r="GW54" s="114"/>
      <c r="GX54" s="114"/>
      <c r="GY54" s="114"/>
      <c r="GZ54" s="114"/>
      <c r="HA54" s="114"/>
      <c r="HB54" s="114"/>
      <c r="HC54" s="114"/>
      <c r="HD54" s="114"/>
      <c r="HE54" s="114"/>
      <c r="HF54" s="115"/>
      <c r="HG54" s="113">
        <f>データ!$C$11</f>
        <v>41640</v>
      </c>
      <c r="HH54" s="114"/>
      <c r="HI54" s="114"/>
      <c r="HJ54" s="114"/>
      <c r="HK54" s="114"/>
      <c r="HL54" s="114"/>
      <c r="HM54" s="114"/>
      <c r="HN54" s="114"/>
      <c r="HO54" s="114"/>
      <c r="HP54" s="114"/>
      <c r="HQ54" s="114"/>
      <c r="HR54" s="114"/>
      <c r="HS54" s="114"/>
      <c r="HT54" s="114"/>
      <c r="HU54" s="115"/>
      <c r="HV54" s="113">
        <f>データ!$D$11</f>
        <v>42005</v>
      </c>
      <c r="HW54" s="114"/>
      <c r="HX54" s="114"/>
      <c r="HY54" s="114"/>
      <c r="HZ54" s="114"/>
      <c r="IA54" s="114"/>
      <c r="IB54" s="114"/>
      <c r="IC54" s="114"/>
      <c r="ID54" s="114"/>
      <c r="IE54" s="114"/>
      <c r="IF54" s="114"/>
      <c r="IG54" s="114"/>
      <c r="IH54" s="114"/>
      <c r="II54" s="114"/>
      <c r="IJ54" s="115"/>
      <c r="IK54" s="113">
        <f>データ!$E$11</f>
        <v>42370</v>
      </c>
      <c r="IL54" s="114"/>
      <c r="IM54" s="114"/>
      <c r="IN54" s="114"/>
      <c r="IO54" s="114"/>
      <c r="IP54" s="114"/>
      <c r="IQ54" s="114"/>
      <c r="IR54" s="114"/>
      <c r="IS54" s="114"/>
      <c r="IT54" s="114"/>
      <c r="IU54" s="114"/>
      <c r="IV54" s="114"/>
      <c r="IW54" s="114"/>
      <c r="IX54" s="114"/>
      <c r="IY54" s="115"/>
      <c r="IZ54" s="113">
        <f>データ!$F$11</f>
        <v>42736</v>
      </c>
      <c r="JA54" s="114"/>
      <c r="JB54" s="114"/>
      <c r="JC54" s="114"/>
      <c r="JD54" s="114"/>
      <c r="JE54" s="114"/>
      <c r="JF54" s="114"/>
      <c r="JG54" s="114"/>
      <c r="JH54" s="114"/>
      <c r="JI54" s="114"/>
      <c r="JJ54" s="114"/>
      <c r="JK54" s="114"/>
      <c r="JL54" s="114"/>
      <c r="JM54" s="114"/>
      <c r="JN54" s="115"/>
      <c r="JO54" s="5"/>
      <c r="JP54" s="5"/>
      <c r="JQ54" s="5"/>
      <c r="JR54" s="5"/>
      <c r="JS54" s="5"/>
      <c r="JT54" s="5"/>
      <c r="JU54" s="5"/>
      <c r="JV54" s="5"/>
      <c r="JW54" s="28"/>
      <c r="JX54" s="28"/>
      <c r="JY54" s="28"/>
      <c r="JZ54" s="28"/>
      <c r="KA54" s="28"/>
      <c r="KB54" s="28"/>
      <c r="KC54" s="28"/>
      <c r="KD54" s="28"/>
      <c r="KE54" s="28"/>
      <c r="KF54" s="113">
        <f>データ!$B$11</f>
        <v>41275</v>
      </c>
      <c r="KG54" s="114"/>
      <c r="KH54" s="114"/>
      <c r="KI54" s="114"/>
      <c r="KJ54" s="114"/>
      <c r="KK54" s="114"/>
      <c r="KL54" s="114"/>
      <c r="KM54" s="114"/>
      <c r="KN54" s="114"/>
      <c r="KO54" s="114"/>
      <c r="KP54" s="114"/>
      <c r="KQ54" s="114"/>
      <c r="KR54" s="114"/>
      <c r="KS54" s="114"/>
      <c r="KT54" s="115"/>
      <c r="KU54" s="113">
        <f>データ!$C$11</f>
        <v>41640</v>
      </c>
      <c r="KV54" s="114"/>
      <c r="KW54" s="114"/>
      <c r="KX54" s="114"/>
      <c r="KY54" s="114"/>
      <c r="KZ54" s="114"/>
      <c r="LA54" s="114"/>
      <c r="LB54" s="114"/>
      <c r="LC54" s="114"/>
      <c r="LD54" s="114"/>
      <c r="LE54" s="114"/>
      <c r="LF54" s="114"/>
      <c r="LG54" s="114"/>
      <c r="LH54" s="114"/>
      <c r="LI54" s="115"/>
      <c r="LJ54" s="113">
        <f>データ!$D$11</f>
        <v>42005</v>
      </c>
      <c r="LK54" s="114"/>
      <c r="LL54" s="114"/>
      <c r="LM54" s="114"/>
      <c r="LN54" s="114"/>
      <c r="LO54" s="114"/>
      <c r="LP54" s="114"/>
      <c r="LQ54" s="114"/>
      <c r="LR54" s="114"/>
      <c r="LS54" s="114"/>
      <c r="LT54" s="114"/>
      <c r="LU54" s="114"/>
      <c r="LV54" s="114"/>
      <c r="LW54" s="114"/>
      <c r="LX54" s="115"/>
      <c r="LY54" s="113">
        <f>データ!$E$11</f>
        <v>42370</v>
      </c>
      <c r="LZ54" s="114"/>
      <c r="MA54" s="114"/>
      <c r="MB54" s="114"/>
      <c r="MC54" s="114"/>
      <c r="MD54" s="114"/>
      <c r="ME54" s="114"/>
      <c r="MF54" s="114"/>
      <c r="MG54" s="114"/>
      <c r="MH54" s="114"/>
      <c r="MI54" s="114"/>
      <c r="MJ54" s="114"/>
      <c r="MK54" s="114"/>
      <c r="ML54" s="114"/>
      <c r="MM54" s="115"/>
      <c r="MN54" s="113">
        <f>データ!$F$11</f>
        <v>42736</v>
      </c>
      <c r="MO54" s="114"/>
      <c r="MP54" s="114"/>
      <c r="MQ54" s="114"/>
      <c r="MR54" s="114"/>
      <c r="MS54" s="114"/>
      <c r="MT54" s="114"/>
      <c r="MU54" s="114"/>
      <c r="MV54" s="114"/>
      <c r="MW54" s="114"/>
      <c r="MX54" s="114"/>
      <c r="MY54" s="114"/>
      <c r="MZ54" s="114"/>
      <c r="NA54" s="114"/>
      <c r="NB54" s="115"/>
      <c r="NC54" s="5"/>
      <c r="ND54" s="5"/>
      <c r="NE54" s="5"/>
      <c r="NF54" s="5"/>
      <c r="NG54" s="5"/>
      <c r="NH54" s="27"/>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5"/>
      <c r="C55" s="5"/>
      <c r="D55" s="5"/>
      <c r="E55" s="5"/>
      <c r="F55" s="5"/>
      <c r="G55" s="98" t="s">
        <v>37</v>
      </c>
      <c r="H55" s="98"/>
      <c r="I55" s="98"/>
      <c r="J55" s="98"/>
      <c r="K55" s="98"/>
      <c r="L55" s="98"/>
      <c r="M55" s="98"/>
      <c r="N55" s="98"/>
      <c r="O55" s="98"/>
      <c r="P55" s="102" t="str">
        <f>データ!BZ7</f>
        <v>-</v>
      </c>
      <c r="Q55" s="103"/>
      <c r="R55" s="103"/>
      <c r="S55" s="103"/>
      <c r="T55" s="103"/>
      <c r="U55" s="103"/>
      <c r="V55" s="103"/>
      <c r="W55" s="103"/>
      <c r="X55" s="103"/>
      <c r="Y55" s="103"/>
      <c r="Z55" s="103"/>
      <c r="AA55" s="103"/>
      <c r="AB55" s="103"/>
      <c r="AC55" s="103"/>
      <c r="AD55" s="104"/>
      <c r="AE55" s="102" t="str">
        <f>データ!CA7</f>
        <v>-</v>
      </c>
      <c r="AF55" s="103"/>
      <c r="AG55" s="103"/>
      <c r="AH55" s="103"/>
      <c r="AI55" s="103"/>
      <c r="AJ55" s="103"/>
      <c r="AK55" s="103"/>
      <c r="AL55" s="103"/>
      <c r="AM55" s="103"/>
      <c r="AN55" s="103"/>
      <c r="AO55" s="103"/>
      <c r="AP55" s="103"/>
      <c r="AQ55" s="103"/>
      <c r="AR55" s="103"/>
      <c r="AS55" s="104"/>
      <c r="AT55" s="102">
        <f>データ!CB7</f>
        <v>49568</v>
      </c>
      <c r="AU55" s="103"/>
      <c r="AV55" s="103"/>
      <c r="AW55" s="103"/>
      <c r="AX55" s="103"/>
      <c r="AY55" s="103"/>
      <c r="AZ55" s="103"/>
      <c r="BA55" s="103"/>
      <c r="BB55" s="103"/>
      <c r="BC55" s="103"/>
      <c r="BD55" s="103"/>
      <c r="BE55" s="103"/>
      <c r="BF55" s="103"/>
      <c r="BG55" s="103"/>
      <c r="BH55" s="104"/>
      <c r="BI55" s="102">
        <f>データ!CC7</f>
        <v>51300</v>
      </c>
      <c r="BJ55" s="103"/>
      <c r="BK55" s="103"/>
      <c r="BL55" s="103"/>
      <c r="BM55" s="103"/>
      <c r="BN55" s="103"/>
      <c r="BO55" s="103"/>
      <c r="BP55" s="103"/>
      <c r="BQ55" s="103"/>
      <c r="BR55" s="103"/>
      <c r="BS55" s="103"/>
      <c r="BT55" s="103"/>
      <c r="BU55" s="103"/>
      <c r="BV55" s="103"/>
      <c r="BW55" s="104"/>
      <c r="BX55" s="102">
        <f>データ!CD7</f>
        <v>52554</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t="str">
        <f>データ!CK7</f>
        <v>-</v>
      </c>
      <c r="DE55" s="103"/>
      <c r="DF55" s="103"/>
      <c r="DG55" s="103"/>
      <c r="DH55" s="103"/>
      <c r="DI55" s="103"/>
      <c r="DJ55" s="103"/>
      <c r="DK55" s="103"/>
      <c r="DL55" s="103"/>
      <c r="DM55" s="103"/>
      <c r="DN55" s="103"/>
      <c r="DO55" s="103"/>
      <c r="DP55" s="103"/>
      <c r="DQ55" s="103"/>
      <c r="DR55" s="104"/>
      <c r="DS55" s="102" t="str">
        <f>データ!CL7</f>
        <v>-</v>
      </c>
      <c r="DT55" s="103"/>
      <c r="DU55" s="103"/>
      <c r="DV55" s="103"/>
      <c r="DW55" s="103"/>
      <c r="DX55" s="103"/>
      <c r="DY55" s="103"/>
      <c r="DZ55" s="103"/>
      <c r="EA55" s="103"/>
      <c r="EB55" s="103"/>
      <c r="EC55" s="103"/>
      <c r="ED55" s="103"/>
      <c r="EE55" s="103"/>
      <c r="EF55" s="103"/>
      <c r="EG55" s="104"/>
      <c r="EH55" s="102">
        <f>データ!CM7</f>
        <v>11769</v>
      </c>
      <c r="EI55" s="103"/>
      <c r="EJ55" s="103"/>
      <c r="EK55" s="103"/>
      <c r="EL55" s="103"/>
      <c r="EM55" s="103"/>
      <c r="EN55" s="103"/>
      <c r="EO55" s="103"/>
      <c r="EP55" s="103"/>
      <c r="EQ55" s="103"/>
      <c r="ER55" s="103"/>
      <c r="ES55" s="103"/>
      <c r="ET55" s="103"/>
      <c r="EU55" s="103"/>
      <c r="EV55" s="104"/>
      <c r="EW55" s="102">
        <f>データ!CN7</f>
        <v>12237</v>
      </c>
      <c r="EX55" s="103"/>
      <c r="EY55" s="103"/>
      <c r="EZ55" s="103"/>
      <c r="FA55" s="103"/>
      <c r="FB55" s="103"/>
      <c r="FC55" s="103"/>
      <c r="FD55" s="103"/>
      <c r="FE55" s="103"/>
      <c r="FF55" s="103"/>
      <c r="FG55" s="103"/>
      <c r="FH55" s="103"/>
      <c r="FI55" s="103"/>
      <c r="FJ55" s="103"/>
      <c r="FK55" s="104"/>
      <c r="FL55" s="102">
        <f>データ!CO7</f>
        <v>12898</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t="str">
        <f>データ!CV7</f>
        <v>-</v>
      </c>
      <c r="GS55" s="100"/>
      <c r="GT55" s="100"/>
      <c r="GU55" s="100"/>
      <c r="GV55" s="100"/>
      <c r="GW55" s="100"/>
      <c r="GX55" s="100"/>
      <c r="GY55" s="100"/>
      <c r="GZ55" s="100"/>
      <c r="HA55" s="100"/>
      <c r="HB55" s="100"/>
      <c r="HC55" s="100"/>
      <c r="HD55" s="100"/>
      <c r="HE55" s="100"/>
      <c r="HF55" s="101"/>
      <c r="HG55" s="99" t="str">
        <f>データ!CW7</f>
        <v>-</v>
      </c>
      <c r="HH55" s="100"/>
      <c r="HI55" s="100"/>
      <c r="HJ55" s="100"/>
      <c r="HK55" s="100"/>
      <c r="HL55" s="100"/>
      <c r="HM55" s="100"/>
      <c r="HN55" s="100"/>
      <c r="HO55" s="100"/>
      <c r="HP55" s="100"/>
      <c r="HQ55" s="100"/>
      <c r="HR55" s="100"/>
      <c r="HS55" s="100"/>
      <c r="HT55" s="100"/>
      <c r="HU55" s="101"/>
      <c r="HV55" s="99">
        <f>データ!CX7</f>
        <v>75.599999999999994</v>
      </c>
      <c r="HW55" s="100"/>
      <c r="HX55" s="100"/>
      <c r="HY55" s="100"/>
      <c r="HZ55" s="100"/>
      <c r="IA55" s="100"/>
      <c r="IB55" s="100"/>
      <c r="IC55" s="100"/>
      <c r="ID55" s="100"/>
      <c r="IE55" s="100"/>
      <c r="IF55" s="100"/>
      <c r="IG55" s="100"/>
      <c r="IH55" s="100"/>
      <c r="II55" s="100"/>
      <c r="IJ55" s="101"/>
      <c r="IK55" s="99">
        <f>データ!CY7</f>
        <v>67.3</v>
      </c>
      <c r="IL55" s="100"/>
      <c r="IM55" s="100"/>
      <c r="IN55" s="100"/>
      <c r="IO55" s="100"/>
      <c r="IP55" s="100"/>
      <c r="IQ55" s="100"/>
      <c r="IR55" s="100"/>
      <c r="IS55" s="100"/>
      <c r="IT55" s="100"/>
      <c r="IU55" s="100"/>
      <c r="IV55" s="100"/>
      <c r="IW55" s="100"/>
      <c r="IX55" s="100"/>
      <c r="IY55" s="101"/>
      <c r="IZ55" s="99">
        <f>データ!CZ7</f>
        <v>68.8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t="str">
        <f>データ!DG7</f>
        <v>-</v>
      </c>
      <c r="KG55" s="100"/>
      <c r="KH55" s="100"/>
      <c r="KI55" s="100"/>
      <c r="KJ55" s="100"/>
      <c r="KK55" s="100"/>
      <c r="KL55" s="100"/>
      <c r="KM55" s="100"/>
      <c r="KN55" s="100"/>
      <c r="KO55" s="100"/>
      <c r="KP55" s="100"/>
      <c r="KQ55" s="100"/>
      <c r="KR55" s="100"/>
      <c r="KS55" s="100"/>
      <c r="KT55" s="101"/>
      <c r="KU55" s="99" t="str">
        <f>データ!DH7</f>
        <v>-</v>
      </c>
      <c r="KV55" s="100"/>
      <c r="KW55" s="100"/>
      <c r="KX55" s="100"/>
      <c r="KY55" s="100"/>
      <c r="KZ55" s="100"/>
      <c r="LA55" s="100"/>
      <c r="LB55" s="100"/>
      <c r="LC55" s="100"/>
      <c r="LD55" s="100"/>
      <c r="LE55" s="100"/>
      <c r="LF55" s="100"/>
      <c r="LG55" s="100"/>
      <c r="LH55" s="100"/>
      <c r="LI55" s="101"/>
      <c r="LJ55" s="99">
        <f>データ!DI7</f>
        <v>24</v>
      </c>
      <c r="LK55" s="100"/>
      <c r="LL55" s="100"/>
      <c r="LM55" s="100"/>
      <c r="LN55" s="100"/>
      <c r="LO55" s="100"/>
      <c r="LP55" s="100"/>
      <c r="LQ55" s="100"/>
      <c r="LR55" s="100"/>
      <c r="LS55" s="100"/>
      <c r="LT55" s="100"/>
      <c r="LU55" s="100"/>
      <c r="LV55" s="100"/>
      <c r="LW55" s="100"/>
      <c r="LX55" s="101"/>
      <c r="LY55" s="99">
        <f>データ!DJ7</f>
        <v>22.8</v>
      </c>
      <c r="LZ55" s="100"/>
      <c r="MA55" s="100"/>
      <c r="MB55" s="100"/>
      <c r="MC55" s="100"/>
      <c r="MD55" s="100"/>
      <c r="ME55" s="100"/>
      <c r="MF55" s="100"/>
      <c r="MG55" s="100"/>
      <c r="MH55" s="100"/>
      <c r="MI55" s="100"/>
      <c r="MJ55" s="100"/>
      <c r="MK55" s="100"/>
      <c r="ML55" s="100"/>
      <c r="MM55" s="101"/>
      <c r="MN55" s="99">
        <f>データ!DK7</f>
        <v>22</v>
      </c>
      <c r="MO55" s="100"/>
      <c r="MP55" s="100"/>
      <c r="MQ55" s="100"/>
      <c r="MR55" s="100"/>
      <c r="MS55" s="100"/>
      <c r="MT55" s="100"/>
      <c r="MU55" s="100"/>
      <c r="MV55" s="100"/>
      <c r="MW55" s="100"/>
      <c r="MX55" s="100"/>
      <c r="MY55" s="100"/>
      <c r="MZ55" s="100"/>
      <c r="NA55" s="100"/>
      <c r="NB55" s="101"/>
      <c r="NC55" s="5"/>
      <c r="ND55" s="5"/>
      <c r="NE55" s="5"/>
      <c r="NF55" s="5"/>
      <c r="NG55" s="5"/>
      <c r="NH55" s="27"/>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5"/>
      <c r="C56" s="5"/>
      <c r="D56" s="5"/>
      <c r="E56" s="5"/>
      <c r="F56" s="5"/>
      <c r="G56" s="98" t="s">
        <v>38</v>
      </c>
      <c r="H56" s="98"/>
      <c r="I56" s="98"/>
      <c r="J56" s="98"/>
      <c r="K56" s="98"/>
      <c r="L56" s="98"/>
      <c r="M56" s="98"/>
      <c r="N56" s="98"/>
      <c r="O56" s="98"/>
      <c r="P56" s="102" t="str">
        <f>データ!CE7</f>
        <v>-</v>
      </c>
      <c r="Q56" s="103"/>
      <c r="R56" s="103"/>
      <c r="S56" s="103"/>
      <c r="T56" s="103"/>
      <c r="U56" s="103"/>
      <c r="V56" s="103"/>
      <c r="W56" s="103"/>
      <c r="X56" s="103"/>
      <c r="Y56" s="103"/>
      <c r="Z56" s="103"/>
      <c r="AA56" s="103"/>
      <c r="AB56" s="103"/>
      <c r="AC56" s="103"/>
      <c r="AD56" s="104"/>
      <c r="AE56" s="102" t="str">
        <f>データ!CF7</f>
        <v>-</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t="str">
        <f>データ!CP7</f>
        <v>-</v>
      </c>
      <c r="DE56" s="103"/>
      <c r="DF56" s="103"/>
      <c r="DG56" s="103"/>
      <c r="DH56" s="103"/>
      <c r="DI56" s="103"/>
      <c r="DJ56" s="103"/>
      <c r="DK56" s="103"/>
      <c r="DL56" s="103"/>
      <c r="DM56" s="103"/>
      <c r="DN56" s="103"/>
      <c r="DO56" s="103"/>
      <c r="DP56" s="103"/>
      <c r="DQ56" s="103"/>
      <c r="DR56" s="104"/>
      <c r="DS56" s="102" t="str">
        <f>データ!CQ7</f>
        <v>-</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t="str">
        <f>データ!DA7</f>
        <v>-</v>
      </c>
      <c r="GS56" s="100"/>
      <c r="GT56" s="100"/>
      <c r="GU56" s="100"/>
      <c r="GV56" s="100"/>
      <c r="GW56" s="100"/>
      <c r="GX56" s="100"/>
      <c r="GY56" s="100"/>
      <c r="GZ56" s="100"/>
      <c r="HA56" s="100"/>
      <c r="HB56" s="100"/>
      <c r="HC56" s="100"/>
      <c r="HD56" s="100"/>
      <c r="HE56" s="100"/>
      <c r="HF56" s="101"/>
      <c r="HG56" s="99" t="str">
        <f>データ!DB7</f>
        <v>-</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t="str">
        <f>データ!DL7</f>
        <v>-</v>
      </c>
      <c r="KG56" s="100"/>
      <c r="KH56" s="100"/>
      <c r="KI56" s="100"/>
      <c r="KJ56" s="100"/>
      <c r="KK56" s="100"/>
      <c r="KL56" s="100"/>
      <c r="KM56" s="100"/>
      <c r="KN56" s="100"/>
      <c r="KO56" s="100"/>
      <c r="KP56" s="100"/>
      <c r="KQ56" s="100"/>
      <c r="KR56" s="100"/>
      <c r="KS56" s="100"/>
      <c r="KT56" s="101"/>
      <c r="KU56" s="99" t="str">
        <f>データ!DM7</f>
        <v>-</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7"/>
      <c r="NK61" s="108"/>
      <c r="NL61" s="108"/>
      <c r="NM61" s="108"/>
      <c r="NN61" s="108"/>
      <c r="NO61" s="108"/>
      <c r="NP61" s="108"/>
      <c r="NQ61" s="108"/>
      <c r="NR61" s="108"/>
      <c r="NS61" s="108"/>
      <c r="NT61" s="108"/>
      <c r="NU61" s="108"/>
      <c r="NV61" s="108"/>
      <c r="NW61" s="108"/>
      <c r="NX61" s="109"/>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107"/>
      <c r="NK62" s="108"/>
      <c r="NL62" s="108"/>
      <c r="NM62" s="108"/>
      <c r="NN62" s="108"/>
      <c r="NO62" s="108"/>
      <c r="NP62" s="108"/>
      <c r="NQ62" s="108"/>
      <c r="NR62" s="108"/>
      <c r="NS62" s="108"/>
      <c r="NT62" s="108"/>
      <c r="NU62" s="108"/>
      <c r="NV62" s="108"/>
      <c r="NW62" s="108"/>
      <c r="NX62" s="109"/>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154</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f>データ!DT7</f>
        <v>10.5</v>
      </c>
      <c r="BH79" s="82"/>
      <c r="BI79" s="82"/>
      <c r="BJ79" s="82"/>
      <c r="BK79" s="82"/>
      <c r="BL79" s="82"/>
      <c r="BM79" s="82"/>
      <c r="BN79" s="82"/>
      <c r="BO79" s="82"/>
      <c r="BP79" s="82"/>
      <c r="BQ79" s="82"/>
      <c r="BR79" s="82"/>
      <c r="BS79" s="82"/>
      <c r="BT79" s="82"/>
      <c r="BU79" s="82"/>
      <c r="BV79" s="82"/>
      <c r="BW79" s="82"/>
      <c r="BX79" s="82"/>
      <c r="BY79" s="82"/>
      <c r="BZ79" s="82">
        <f>データ!DU7</f>
        <v>18.5</v>
      </c>
      <c r="CA79" s="82"/>
      <c r="CB79" s="82"/>
      <c r="CC79" s="82"/>
      <c r="CD79" s="82"/>
      <c r="CE79" s="82"/>
      <c r="CF79" s="82"/>
      <c r="CG79" s="82"/>
      <c r="CH79" s="82"/>
      <c r="CI79" s="82"/>
      <c r="CJ79" s="82"/>
      <c r="CK79" s="82"/>
      <c r="CL79" s="82"/>
      <c r="CM79" s="82"/>
      <c r="CN79" s="82"/>
      <c r="CO79" s="82"/>
      <c r="CP79" s="82"/>
      <c r="CQ79" s="82"/>
      <c r="CR79" s="82"/>
      <c r="CS79" s="82">
        <f>データ!DV7</f>
        <v>26.1</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f>データ!EE7</f>
        <v>24.2</v>
      </c>
      <c r="GB79" s="82"/>
      <c r="GC79" s="82"/>
      <c r="GD79" s="82"/>
      <c r="GE79" s="82"/>
      <c r="GF79" s="82"/>
      <c r="GG79" s="82"/>
      <c r="GH79" s="82"/>
      <c r="GI79" s="82"/>
      <c r="GJ79" s="82"/>
      <c r="GK79" s="82"/>
      <c r="GL79" s="82"/>
      <c r="GM79" s="82"/>
      <c r="GN79" s="82"/>
      <c r="GO79" s="82"/>
      <c r="GP79" s="82"/>
      <c r="GQ79" s="82"/>
      <c r="GR79" s="82"/>
      <c r="GS79" s="82"/>
      <c r="GT79" s="82">
        <f>データ!EF7</f>
        <v>40.1</v>
      </c>
      <c r="GU79" s="82"/>
      <c r="GV79" s="82"/>
      <c r="GW79" s="82"/>
      <c r="GX79" s="82"/>
      <c r="GY79" s="82"/>
      <c r="GZ79" s="82"/>
      <c r="HA79" s="82"/>
      <c r="HB79" s="82"/>
      <c r="HC79" s="82"/>
      <c r="HD79" s="82"/>
      <c r="HE79" s="82"/>
      <c r="HF79" s="82"/>
      <c r="HG79" s="82"/>
      <c r="HH79" s="82"/>
      <c r="HI79" s="82"/>
      <c r="HJ79" s="82"/>
      <c r="HK79" s="82"/>
      <c r="HL79" s="82"/>
      <c r="HM79" s="82">
        <f>データ!EG7</f>
        <v>54.6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f>データ!EP7</f>
        <v>42026722</v>
      </c>
      <c r="KW79" s="78"/>
      <c r="KX79" s="78"/>
      <c r="KY79" s="78"/>
      <c r="KZ79" s="78"/>
      <c r="LA79" s="78"/>
      <c r="LB79" s="78"/>
      <c r="LC79" s="78"/>
      <c r="LD79" s="78"/>
      <c r="LE79" s="78"/>
      <c r="LF79" s="78"/>
      <c r="LG79" s="78"/>
      <c r="LH79" s="78"/>
      <c r="LI79" s="78"/>
      <c r="LJ79" s="78"/>
      <c r="LK79" s="78"/>
      <c r="LL79" s="78"/>
      <c r="LM79" s="78"/>
      <c r="LN79" s="78"/>
      <c r="LO79" s="78">
        <f>データ!EQ7</f>
        <v>42294156</v>
      </c>
      <c r="LP79" s="78"/>
      <c r="LQ79" s="78"/>
      <c r="LR79" s="78"/>
      <c r="LS79" s="78"/>
      <c r="LT79" s="78"/>
      <c r="LU79" s="78"/>
      <c r="LV79" s="78"/>
      <c r="LW79" s="78"/>
      <c r="LX79" s="78"/>
      <c r="LY79" s="78"/>
      <c r="LZ79" s="78"/>
      <c r="MA79" s="78"/>
      <c r="MB79" s="78"/>
      <c r="MC79" s="78"/>
      <c r="MD79" s="78"/>
      <c r="ME79" s="78"/>
      <c r="MF79" s="78"/>
      <c r="MG79" s="78"/>
      <c r="MH79" s="78">
        <f>データ!ER7</f>
        <v>42597545</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hTpDlax27ccvzsXQSAgtzCFeNnrx7UYlC7az5t83KyOwrpw8CsNF1a6xOfcYOLRCYlUP1TGOJc9EInB5mpAlw==" saltValue="SZu55XcBcXJDL3Z2HOepC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6" t="s">
        <v>74</v>
      </c>
      <c r="AI4" s="147"/>
      <c r="AJ4" s="147"/>
      <c r="AK4" s="147"/>
      <c r="AL4" s="147"/>
      <c r="AM4" s="147"/>
      <c r="AN4" s="147"/>
      <c r="AO4" s="147"/>
      <c r="AP4" s="147"/>
      <c r="AQ4" s="147"/>
      <c r="AR4" s="148"/>
      <c r="AS4" s="149" t="s">
        <v>75</v>
      </c>
      <c r="AT4" s="145"/>
      <c r="AU4" s="145"/>
      <c r="AV4" s="145"/>
      <c r="AW4" s="145"/>
      <c r="AX4" s="145"/>
      <c r="AY4" s="145"/>
      <c r="AZ4" s="145"/>
      <c r="BA4" s="145"/>
      <c r="BB4" s="145"/>
      <c r="BC4" s="145"/>
      <c r="BD4" s="149" t="s">
        <v>76</v>
      </c>
      <c r="BE4" s="145"/>
      <c r="BF4" s="145"/>
      <c r="BG4" s="145"/>
      <c r="BH4" s="145"/>
      <c r="BI4" s="145"/>
      <c r="BJ4" s="145"/>
      <c r="BK4" s="145"/>
      <c r="BL4" s="145"/>
      <c r="BM4" s="145"/>
      <c r="BN4" s="145"/>
      <c r="BO4" s="146" t="s">
        <v>77</v>
      </c>
      <c r="BP4" s="147"/>
      <c r="BQ4" s="147"/>
      <c r="BR4" s="147"/>
      <c r="BS4" s="147"/>
      <c r="BT4" s="147"/>
      <c r="BU4" s="147"/>
      <c r="BV4" s="147"/>
      <c r="BW4" s="147"/>
      <c r="BX4" s="147"/>
      <c r="BY4" s="148"/>
      <c r="BZ4" s="145" t="s">
        <v>78</v>
      </c>
      <c r="CA4" s="145"/>
      <c r="CB4" s="145"/>
      <c r="CC4" s="145"/>
      <c r="CD4" s="145"/>
      <c r="CE4" s="145"/>
      <c r="CF4" s="145"/>
      <c r="CG4" s="145"/>
      <c r="CH4" s="145"/>
      <c r="CI4" s="145"/>
      <c r="CJ4" s="145"/>
      <c r="CK4" s="149" t="s">
        <v>79</v>
      </c>
      <c r="CL4" s="145"/>
      <c r="CM4" s="145"/>
      <c r="CN4" s="145"/>
      <c r="CO4" s="145"/>
      <c r="CP4" s="145"/>
      <c r="CQ4" s="145"/>
      <c r="CR4" s="145"/>
      <c r="CS4" s="145"/>
      <c r="CT4" s="145"/>
      <c r="CU4" s="145"/>
      <c r="CV4" s="145" t="s">
        <v>80</v>
      </c>
      <c r="CW4" s="145"/>
      <c r="CX4" s="145"/>
      <c r="CY4" s="145"/>
      <c r="CZ4" s="145"/>
      <c r="DA4" s="145"/>
      <c r="DB4" s="145"/>
      <c r="DC4" s="145"/>
      <c r="DD4" s="145"/>
      <c r="DE4" s="145"/>
      <c r="DF4" s="145"/>
      <c r="DG4" s="145" t="s">
        <v>81</v>
      </c>
      <c r="DH4" s="145"/>
      <c r="DI4" s="145"/>
      <c r="DJ4" s="145"/>
      <c r="DK4" s="145"/>
      <c r="DL4" s="145"/>
      <c r="DM4" s="145"/>
      <c r="DN4" s="145"/>
      <c r="DO4" s="145"/>
      <c r="DP4" s="145"/>
      <c r="DQ4" s="145"/>
      <c r="DR4" s="146" t="s">
        <v>82</v>
      </c>
      <c r="DS4" s="147"/>
      <c r="DT4" s="147"/>
      <c r="DU4" s="147"/>
      <c r="DV4" s="147"/>
      <c r="DW4" s="147"/>
      <c r="DX4" s="147"/>
      <c r="DY4" s="147"/>
      <c r="DZ4" s="147"/>
      <c r="EA4" s="147"/>
      <c r="EB4" s="148"/>
      <c r="EC4" s="145" t="s">
        <v>83</v>
      </c>
      <c r="ED4" s="145"/>
      <c r="EE4" s="145"/>
      <c r="EF4" s="145"/>
      <c r="EG4" s="145"/>
      <c r="EH4" s="145"/>
      <c r="EI4" s="145"/>
      <c r="EJ4" s="145"/>
      <c r="EK4" s="145"/>
      <c r="EL4" s="145"/>
      <c r="EM4" s="145"/>
      <c r="EN4" s="145" t="s">
        <v>84</v>
      </c>
      <c r="EO4" s="145"/>
      <c r="EP4" s="145"/>
      <c r="EQ4" s="145"/>
      <c r="ER4" s="145"/>
      <c r="ES4" s="145"/>
      <c r="ET4" s="145"/>
      <c r="EU4" s="145"/>
      <c r="EV4" s="145"/>
      <c r="EW4" s="145"/>
      <c r="EX4" s="145"/>
    </row>
    <row r="5" spans="1:154" x14ac:dyDescent="0.15">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119</v>
      </c>
      <c r="AT5" s="61" t="s">
        <v>109</v>
      </c>
      <c r="AU5" s="61" t="s">
        <v>120</v>
      </c>
      <c r="AV5" s="61" t="s">
        <v>111</v>
      </c>
      <c r="AW5" s="61" t="s">
        <v>121</v>
      </c>
      <c r="AX5" s="61" t="s">
        <v>113</v>
      </c>
      <c r="AY5" s="61" t="s">
        <v>114</v>
      </c>
      <c r="AZ5" s="61" t="s">
        <v>115</v>
      </c>
      <c r="BA5" s="61" t="s">
        <v>116</v>
      </c>
      <c r="BB5" s="61" t="s">
        <v>117</v>
      </c>
      <c r="BC5" s="61" t="s">
        <v>118</v>
      </c>
      <c r="BD5" s="61" t="s">
        <v>122</v>
      </c>
      <c r="BE5" s="61" t="s">
        <v>109</v>
      </c>
      <c r="BF5" s="61" t="s">
        <v>110</v>
      </c>
      <c r="BG5" s="61" t="s">
        <v>123</v>
      </c>
      <c r="BH5" s="61" t="s">
        <v>121</v>
      </c>
      <c r="BI5" s="61" t="s">
        <v>113</v>
      </c>
      <c r="BJ5" s="61" t="s">
        <v>114</v>
      </c>
      <c r="BK5" s="61" t="s">
        <v>115</v>
      </c>
      <c r="BL5" s="61" t="s">
        <v>116</v>
      </c>
      <c r="BM5" s="61" t="s">
        <v>117</v>
      </c>
      <c r="BN5" s="61" t="s">
        <v>118</v>
      </c>
      <c r="BO5" s="61" t="s">
        <v>108</v>
      </c>
      <c r="BP5" s="61" t="s">
        <v>109</v>
      </c>
      <c r="BQ5" s="61" t="s">
        <v>124</v>
      </c>
      <c r="BR5" s="61" t="s">
        <v>111</v>
      </c>
      <c r="BS5" s="61" t="s">
        <v>112</v>
      </c>
      <c r="BT5" s="61" t="s">
        <v>113</v>
      </c>
      <c r="BU5" s="61" t="s">
        <v>114</v>
      </c>
      <c r="BV5" s="61" t="s">
        <v>115</v>
      </c>
      <c r="BW5" s="61" t="s">
        <v>116</v>
      </c>
      <c r="BX5" s="61" t="s">
        <v>117</v>
      </c>
      <c r="BY5" s="61" t="s">
        <v>118</v>
      </c>
      <c r="BZ5" s="61" t="s">
        <v>119</v>
      </c>
      <c r="CA5" s="61" t="s">
        <v>109</v>
      </c>
      <c r="CB5" s="61" t="s">
        <v>110</v>
      </c>
      <c r="CC5" s="61" t="s">
        <v>111</v>
      </c>
      <c r="CD5" s="61" t="s">
        <v>125</v>
      </c>
      <c r="CE5" s="61" t="s">
        <v>113</v>
      </c>
      <c r="CF5" s="61" t="s">
        <v>114</v>
      </c>
      <c r="CG5" s="61" t="s">
        <v>115</v>
      </c>
      <c r="CH5" s="61" t="s">
        <v>116</v>
      </c>
      <c r="CI5" s="61" t="s">
        <v>117</v>
      </c>
      <c r="CJ5" s="61" t="s">
        <v>118</v>
      </c>
      <c r="CK5" s="61" t="s">
        <v>122</v>
      </c>
      <c r="CL5" s="61" t="s">
        <v>109</v>
      </c>
      <c r="CM5" s="61" t="s">
        <v>110</v>
      </c>
      <c r="CN5" s="61" t="s">
        <v>111</v>
      </c>
      <c r="CO5" s="61" t="s">
        <v>126</v>
      </c>
      <c r="CP5" s="61" t="s">
        <v>113</v>
      </c>
      <c r="CQ5" s="61" t="s">
        <v>114</v>
      </c>
      <c r="CR5" s="61" t="s">
        <v>115</v>
      </c>
      <c r="CS5" s="61" t="s">
        <v>116</v>
      </c>
      <c r="CT5" s="61" t="s">
        <v>117</v>
      </c>
      <c r="CU5" s="61" t="s">
        <v>118</v>
      </c>
      <c r="CV5" s="61" t="s">
        <v>122</v>
      </c>
      <c r="CW5" s="61" t="s">
        <v>127</v>
      </c>
      <c r="CX5" s="61" t="s">
        <v>124</v>
      </c>
      <c r="CY5" s="61" t="s">
        <v>111</v>
      </c>
      <c r="CZ5" s="61" t="s">
        <v>121</v>
      </c>
      <c r="DA5" s="61" t="s">
        <v>113</v>
      </c>
      <c r="DB5" s="61" t="s">
        <v>114</v>
      </c>
      <c r="DC5" s="61" t="s">
        <v>115</v>
      </c>
      <c r="DD5" s="61" t="s">
        <v>116</v>
      </c>
      <c r="DE5" s="61" t="s">
        <v>117</v>
      </c>
      <c r="DF5" s="61" t="s">
        <v>118</v>
      </c>
      <c r="DG5" s="61" t="s">
        <v>122</v>
      </c>
      <c r="DH5" s="61" t="s">
        <v>127</v>
      </c>
      <c r="DI5" s="61" t="s">
        <v>110</v>
      </c>
      <c r="DJ5" s="61" t="s">
        <v>111</v>
      </c>
      <c r="DK5" s="61" t="s">
        <v>126</v>
      </c>
      <c r="DL5" s="61" t="s">
        <v>113</v>
      </c>
      <c r="DM5" s="61" t="s">
        <v>114</v>
      </c>
      <c r="DN5" s="61" t="s">
        <v>115</v>
      </c>
      <c r="DO5" s="61" t="s">
        <v>116</v>
      </c>
      <c r="DP5" s="61" t="s">
        <v>117</v>
      </c>
      <c r="DQ5" s="61" t="s">
        <v>118</v>
      </c>
      <c r="DR5" s="61" t="s">
        <v>122</v>
      </c>
      <c r="DS5" s="61" t="s">
        <v>127</v>
      </c>
      <c r="DT5" s="61" t="s">
        <v>124</v>
      </c>
      <c r="DU5" s="61" t="s">
        <v>111</v>
      </c>
      <c r="DV5" s="61" t="s">
        <v>125</v>
      </c>
      <c r="DW5" s="61" t="s">
        <v>113</v>
      </c>
      <c r="DX5" s="61" t="s">
        <v>114</v>
      </c>
      <c r="DY5" s="61" t="s">
        <v>115</v>
      </c>
      <c r="DZ5" s="61" t="s">
        <v>116</v>
      </c>
      <c r="EA5" s="61" t="s">
        <v>117</v>
      </c>
      <c r="EB5" s="61" t="s">
        <v>118</v>
      </c>
      <c r="EC5" s="61" t="s">
        <v>122</v>
      </c>
      <c r="ED5" s="61" t="s">
        <v>109</v>
      </c>
      <c r="EE5" s="61" t="s">
        <v>110</v>
      </c>
      <c r="EF5" s="61" t="s">
        <v>111</v>
      </c>
      <c r="EG5" s="61" t="s">
        <v>121</v>
      </c>
      <c r="EH5" s="61" t="s">
        <v>113</v>
      </c>
      <c r="EI5" s="61" t="s">
        <v>114</v>
      </c>
      <c r="EJ5" s="61" t="s">
        <v>115</v>
      </c>
      <c r="EK5" s="61" t="s">
        <v>116</v>
      </c>
      <c r="EL5" s="61" t="s">
        <v>117</v>
      </c>
      <c r="EM5" s="61" t="s">
        <v>128</v>
      </c>
      <c r="EN5" s="61" t="s">
        <v>122</v>
      </c>
      <c r="EO5" s="61" t="s">
        <v>109</v>
      </c>
      <c r="EP5" s="61" t="s">
        <v>120</v>
      </c>
      <c r="EQ5" s="61" t="s">
        <v>123</v>
      </c>
      <c r="ER5" s="61" t="s">
        <v>112</v>
      </c>
      <c r="ES5" s="61" t="s">
        <v>113</v>
      </c>
      <c r="ET5" s="61" t="s">
        <v>114</v>
      </c>
      <c r="EU5" s="61" t="s">
        <v>115</v>
      </c>
      <c r="EV5" s="61" t="s">
        <v>116</v>
      </c>
      <c r="EW5" s="61" t="s">
        <v>117</v>
      </c>
      <c r="EX5" s="61" t="s">
        <v>118</v>
      </c>
    </row>
    <row r="6" spans="1:154" s="66" customFormat="1" x14ac:dyDescent="0.15">
      <c r="A6" s="47" t="s">
        <v>129</v>
      </c>
      <c r="B6" s="62">
        <f>B8</f>
        <v>2017</v>
      </c>
      <c r="C6" s="62">
        <f t="shared" ref="C6:M6" si="2">C8</f>
        <v>239313</v>
      </c>
      <c r="D6" s="62">
        <f t="shared" si="2"/>
        <v>46</v>
      </c>
      <c r="E6" s="62">
        <f t="shared" si="2"/>
        <v>6</v>
      </c>
      <c r="F6" s="62">
        <f t="shared" si="2"/>
        <v>0</v>
      </c>
      <c r="G6" s="62">
        <f t="shared" si="2"/>
        <v>4</v>
      </c>
      <c r="H6" s="150" t="str">
        <f>IF(H8&lt;&gt;I8,H8,"")&amp;IF(I8&lt;&gt;J8,I8,"")&amp;"　"&amp;J8</f>
        <v>愛知県西知多医療厚生組合（事業会計分）　公立西知多総合病院</v>
      </c>
      <c r="I6" s="151"/>
      <c r="J6" s="152"/>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31</v>
      </c>
      <c r="R6" s="62" t="str">
        <f t="shared" si="3"/>
        <v>対象</v>
      </c>
      <c r="S6" s="62" t="str">
        <f t="shared" si="3"/>
        <v>ド 透 I 訓</v>
      </c>
      <c r="T6" s="62" t="str">
        <f t="shared" si="3"/>
        <v>救 臨 感 災 輪</v>
      </c>
      <c r="U6" s="63" t="str">
        <f>U8</f>
        <v>-</v>
      </c>
      <c r="V6" s="63">
        <f>V8</f>
        <v>41985</v>
      </c>
      <c r="W6" s="62" t="str">
        <f>W8</f>
        <v>非該当</v>
      </c>
      <c r="X6" s="62" t="str">
        <f t="shared" si="3"/>
        <v>７：１</v>
      </c>
      <c r="Y6" s="63">
        <f t="shared" si="3"/>
        <v>468</v>
      </c>
      <c r="Z6" s="63" t="str">
        <f t="shared" si="3"/>
        <v>-</v>
      </c>
      <c r="AA6" s="63" t="str">
        <f t="shared" si="3"/>
        <v>-</v>
      </c>
      <c r="AB6" s="63" t="str">
        <f t="shared" si="3"/>
        <v>-</v>
      </c>
      <c r="AC6" s="63" t="str">
        <f t="shared" si="3"/>
        <v>-</v>
      </c>
      <c r="AD6" s="63">
        <f t="shared" si="3"/>
        <v>468</v>
      </c>
      <c r="AE6" s="63">
        <f t="shared" si="3"/>
        <v>411</v>
      </c>
      <c r="AF6" s="63" t="str">
        <f t="shared" si="3"/>
        <v>-</v>
      </c>
      <c r="AG6" s="63">
        <f t="shared" si="3"/>
        <v>411</v>
      </c>
      <c r="AH6" s="64" t="e">
        <f>IF(AH8="-",NA(),AH8)</f>
        <v>#N/A</v>
      </c>
      <c r="AI6" s="64" t="e">
        <f t="shared" ref="AI6:AQ6" si="4">IF(AI8="-",NA(),AI8)</f>
        <v>#N/A</v>
      </c>
      <c r="AJ6" s="64">
        <f t="shared" si="4"/>
        <v>86.5</v>
      </c>
      <c r="AK6" s="64">
        <f t="shared" si="4"/>
        <v>90.5</v>
      </c>
      <c r="AL6" s="64">
        <f t="shared" si="4"/>
        <v>89.9</v>
      </c>
      <c r="AM6" s="64" t="e">
        <f t="shared" si="4"/>
        <v>#N/A</v>
      </c>
      <c r="AN6" s="64" t="e">
        <f t="shared" si="4"/>
        <v>#N/A</v>
      </c>
      <c r="AO6" s="64">
        <f t="shared" si="4"/>
        <v>98.8</v>
      </c>
      <c r="AP6" s="64">
        <f t="shared" si="4"/>
        <v>98.5</v>
      </c>
      <c r="AQ6" s="64">
        <f t="shared" si="4"/>
        <v>98.7</v>
      </c>
      <c r="AR6" s="64" t="str">
        <f>IF(AR8="-","【-】","【"&amp;SUBSTITUTE(TEXT(AR8,"#,##0.0"),"-","△")&amp;"】")</f>
        <v>【98.5】</v>
      </c>
      <c r="AS6" s="64" t="e">
        <f>IF(AS8="-",NA(),AS8)</f>
        <v>#N/A</v>
      </c>
      <c r="AT6" s="64" t="e">
        <f t="shared" ref="AT6:BB6" si="5">IF(AT8="-",NA(),AT8)</f>
        <v>#N/A</v>
      </c>
      <c r="AU6" s="64">
        <f t="shared" si="5"/>
        <v>71.599999999999994</v>
      </c>
      <c r="AV6" s="64">
        <f t="shared" si="5"/>
        <v>78.5</v>
      </c>
      <c r="AW6" s="64">
        <f t="shared" si="5"/>
        <v>78.8</v>
      </c>
      <c r="AX6" s="64" t="e">
        <f t="shared" si="5"/>
        <v>#N/A</v>
      </c>
      <c r="AY6" s="64" t="e">
        <f t="shared" si="5"/>
        <v>#N/A</v>
      </c>
      <c r="AZ6" s="64">
        <f t="shared" si="5"/>
        <v>91.8</v>
      </c>
      <c r="BA6" s="64">
        <f t="shared" si="5"/>
        <v>91.6</v>
      </c>
      <c r="BB6" s="64">
        <f t="shared" si="5"/>
        <v>92.1</v>
      </c>
      <c r="BC6" s="64" t="str">
        <f>IF(BC8="-","【-】","【"&amp;SUBSTITUTE(TEXT(BC8,"#,##0.0"),"-","△")&amp;"】")</f>
        <v>【89.7】</v>
      </c>
      <c r="BD6" s="64" t="e">
        <f>IF(BD8="-",NA(),BD8)</f>
        <v>#N/A</v>
      </c>
      <c r="BE6" s="64" t="e">
        <f t="shared" ref="BE6:BM6" si="6">IF(BE8="-",NA(),BE8)</f>
        <v>#N/A</v>
      </c>
      <c r="BF6" s="64">
        <f t="shared" si="6"/>
        <v>14.9</v>
      </c>
      <c r="BG6" s="64">
        <f t="shared" si="6"/>
        <v>31.7</v>
      </c>
      <c r="BH6" s="64">
        <f t="shared" si="6"/>
        <v>43.1</v>
      </c>
      <c r="BI6" s="64" t="e">
        <f t="shared" si="6"/>
        <v>#N/A</v>
      </c>
      <c r="BJ6" s="64" t="e">
        <f t="shared" si="6"/>
        <v>#N/A</v>
      </c>
      <c r="BK6" s="64">
        <f t="shared" si="6"/>
        <v>38.1</v>
      </c>
      <c r="BL6" s="64">
        <f t="shared" si="6"/>
        <v>42.9</v>
      </c>
      <c r="BM6" s="64">
        <f t="shared" si="6"/>
        <v>40.200000000000003</v>
      </c>
      <c r="BN6" s="64" t="str">
        <f>IF(BN8="-","【-】","【"&amp;SUBSTITUTE(TEXT(BN8,"#,##0.0"),"-","△")&amp;"】")</f>
        <v>【64.7】</v>
      </c>
      <c r="BO6" s="64" t="e">
        <f>IF(BO8="-",NA(),BO8)</f>
        <v>#N/A</v>
      </c>
      <c r="BP6" s="64" t="e">
        <f t="shared" ref="BP6:BX6" si="7">IF(BP8="-",NA(),BP8)</f>
        <v>#N/A</v>
      </c>
      <c r="BQ6" s="64">
        <f t="shared" si="7"/>
        <v>61.5</v>
      </c>
      <c r="BR6" s="64">
        <f t="shared" si="7"/>
        <v>77.099999999999994</v>
      </c>
      <c r="BS6" s="64">
        <f t="shared" si="7"/>
        <v>69.8</v>
      </c>
      <c r="BT6" s="64" t="e">
        <f t="shared" si="7"/>
        <v>#N/A</v>
      </c>
      <c r="BU6" s="64" t="e">
        <f t="shared" si="7"/>
        <v>#N/A</v>
      </c>
      <c r="BV6" s="64">
        <f t="shared" si="7"/>
        <v>75.7</v>
      </c>
      <c r="BW6" s="64">
        <f t="shared" si="7"/>
        <v>76.099999999999994</v>
      </c>
      <c r="BX6" s="64">
        <f t="shared" si="7"/>
        <v>77</v>
      </c>
      <c r="BY6" s="64" t="str">
        <f>IF(BY8="-","【-】","【"&amp;SUBSTITUTE(TEXT(BY8,"#,##0.0"),"-","△")&amp;"】")</f>
        <v>【74.8】</v>
      </c>
      <c r="BZ6" s="65" t="e">
        <f>IF(BZ8="-",NA(),BZ8)</f>
        <v>#N/A</v>
      </c>
      <c r="CA6" s="65" t="e">
        <f t="shared" ref="CA6:CI6" si="8">IF(CA8="-",NA(),CA8)</f>
        <v>#N/A</v>
      </c>
      <c r="CB6" s="65">
        <f t="shared" si="8"/>
        <v>49568</v>
      </c>
      <c r="CC6" s="65">
        <f t="shared" si="8"/>
        <v>51300</v>
      </c>
      <c r="CD6" s="65">
        <f t="shared" si="8"/>
        <v>52554</v>
      </c>
      <c r="CE6" s="65" t="e">
        <f t="shared" si="8"/>
        <v>#N/A</v>
      </c>
      <c r="CF6" s="65" t="e">
        <f t="shared" si="8"/>
        <v>#N/A</v>
      </c>
      <c r="CG6" s="65">
        <f t="shared" si="8"/>
        <v>54464</v>
      </c>
      <c r="CH6" s="65">
        <f t="shared" si="8"/>
        <v>55265</v>
      </c>
      <c r="CI6" s="65">
        <f t="shared" si="8"/>
        <v>56892</v>
      </c>
      <c r="CJ6" s="64" t="str">
        <f>IF(CJ8="-","【-】","【"&amp;SUBSTITUTE(TEXT(CJ8,"#,##0"),"-","△")&amp;"】")</f>
        <v>【50,718】</v>
      </c>
      <c r="CK6" s="65" t="e">
        <f>IF(CK8="-",NA(),CK8)</f>
        <v>#N/A</v>
      </c>
      <c r="CL6" s="65" t="e">
        <f t="shared" ref="CL6:CT6" si="9">IF(CL8="-",NA(),CL8)</f>
        <v>#N/A</v>
      </c>
      <c r="CM6" s="65">
        <f t="shared" si="9"/>
        <v>11769</v>
      </c>
      <c r="CN6" s="65">
        <f t="shared" si="9"/>
        <v>12237</v>
      </c>
      <c r="CO6" s="65">
        <f t="shared" si="9"/>
        <v>12898</v>
      </c>
      <c r="CP6" s="65" t="e">
        <f t="shared" si="9"/>
        <v>#N/A</v>
      </c>
      <c r="CQ6" s="65" t="e">
        <f t="shared" si="9"/>
        <v>#N/A</v>
      </c>
      <c r="CR6" s="65">
        <f t="shared" si="9"/>
        <v>13969</v>
      </c>
      <c r="CS6" s="65">
        <f t="shared" si="9"/>
        <v>14455</v>
      </c>
      <c r="CT6" s="65">
        <f t="shared" si="9"/>
        <v>15171</v>
      </c>
      <c r="CU6" s="64" t="str">
        <f>IF(CU8="-","【-】","【"&amp;SUBSTITUTE(TEXT(CU8,"#,##0"),"-","△")&amp;"】")</f>
        <v>【14,202】</v>
      </c>
      <c r="CV6" s="64" t="e">
        <f>IF(CV8="-",NA(),CV8)</f>
        <v>#N/A</v>
      </c>
      <c r="CW6" s="64" t="e">
        <f t="shared" ref="CW6:DE6" si="10">IF(CW8="-",NA(),CW8)</f>
        <v>#N/A</v>
      </c>
      <c r="CX6" s="64">
        <f t="shared" si="10"/>
        <v>75.599999999999994</v>
      </c>
      <c r="CY6" s="64">
        <f t="shared" si="10"/>
        <v>67.3</v>
      </c>
      <c r="CZ6" s="64">
        <f t="shared" si="10"/>
        <v>68.8</v>
      </c>
      <c r="DA6" s="64" t="e">
        <f t="shared" si="10"/>
        <v>#N/A</v>
      </c>
      <c r="DB6" s="64" t="e">
        <f t="shared" si="10"/>
        <v>#N/A</v>
      </c>
      <c r="DC6" s="64">
        <f t="shared" si="10"/>
        <v>53.2</v>
      </c>
      <c r="DD6" s="64">
        <f t="shared" si="10"/>
        <v>54.1</v>
      </c>
      <c r="DE6" s="64">
        <f t="shared" si="10"/>
        <v>53.8</v>
      </c>
      <c r="DF6" s="64" t="str">
        <f>IF(DF8="-","【-】","【"&amp;SUBSTITUTE(TEXT(DF8,"#,##0.0"),"-","△")&amp;"】")</f>
        <v>【55.0】</v>
      </c>
      <c r="DG6" s="64" t="e">
        <f>IF(DG8="-",NA(),DG8)</f>
        <v>#N/A</v>
      </c>
      <c r="DH6" s="64" t="e">
        <f t="shared" ref="DH6:DP6" si="11">IF(DH8="-",NA(),DH8)</f>
        <v>#N/A</v>
      </c>
      <c r="DI6" s="64">
        <f t="shared" si="11"/>
        <v>24</v>
      </c>
      <c r="DJ6" s="64">
        <f t="shared" si="11"/>
        <v>22.8</v>
      </c>
      <c r="DK6" s="64">
        <f t="shared" si="11"/>
        <v>22</v>
      </c>
      <c r="DL6" s="64" t="e">
        <f t="shared" si="11"/>
        <v>#N/A</v>
      </c>
      <c r="DM6" s="64" t="e">
        <f t="shared" si="11"/>
        <v>#N/A</v>
      </c>
      <c r="DN6" s="64">
        <f t="shared" si="11"/>
        <v>25.3</v>
      </c>
      <c r="DO6" s="64">
        <f t="shared" si="11"/>
        <v>25.2</v>
      </c>
      <c r="DP6" s="64">
        <f t="shared" si="11"/>
        <v>25.4</v>
      </c>
      <c r="DQ6" s="64" t="str">
        <f>IF(DQ8="-","【-】","【"&amp;SUBSTITUTE(TEXT(DQ8,"#,##0.0"),"-","△")&amp;"】")</f>
        <v>【24.3】</v>
      </c>
      <c r="DR6" s="64" t="e">
        <f>IF(DR8="-",NA(),DR8)</f>
        <v>#N/A</v>
      </c>
      <c r="DS6" s="64" t="e">
        <f t="shared" ref="DS6:EA6" si="12">IF(DS8="-",NA(),DS8)</f>
        <v>#N/A</v>
      </c>
      <c r="DT6" s="64">
        <f t="shared" si="12"/>
        <v>10.5</v>
      </c>
      <c r="DU6" s="64">
        <f t="shared" si="12"/>
        <v>18.5</v>
      </c>
      <c r="DV6" s="64">
        <f t="shared" si="12"/>
        <v>26.1</v>
      </c>
      <c r="DW6" s="64" t="e">
        <f t="shared" si="12"/>
        <v>#N/A</v>
      </c>
      <c r="DX6" s="64" t="e">
        <f t="shared" si="12"/>
        <v>#N/A</v>
      </c>
      <c r="DY6" s="64">
        <f t="shared" si="12"/>
        <v>48.7</v>
      </c>
      <c r="DZ6" s="64">
        <f t="shared" si="12"/>
        <v>52.5</v>
      </c>
      <c r="EA6" s="64">
        <f t="shared" si="12"/>
        <v>52.7</v>
      </c>
      <c r="EB6" s="64" t="str">
        <f>IF(EB8="-","【-】","【"&amp;SUBSTITUTE(TEXT(EB8,"#,##0.0"),"-","△")&amp;"】")</f>
        <v>【51.6】</v>
      </c>
      <c r="EC6" s="64" t="e">
        <f>IF(EC8="-",NA(),EC8)</f>
        <v>#N/A</v>
      </c>
      <c r="ED6" s="64" t="e">
        <f t="shared" ref="ED6:EL6" si="13">IF(ED8="-",NA(),ED8)</f>
        <v>#N/A</v>
      </c>
      <c r="EE6" s="64">
        <f t="shared" si="13"/>
        <v>24.2</v>
      </c>
      <c r="EF6" s="64">
        <f t="shared" si="13"/>
        <v>40.1</v>
      </c>
      <c r="EG6" s="64">
        <f t="shared" si="13"/>
        <v>54.6</v>
      </c>
      <c r="EH6" s="64" t="e">
        <f t="shared" si="13"/>
        <v>#N/A</v>
      </c>
      <c r="EI6" s="64" t="e">
        <f t="shared" si="13"/>
        <v>#N/A</v>
      </c>
      <c r="EJ6" s="64">
        <f t="shared" si="13"/>
        <v>61.7</v>
      </c>
      <c r="EK6" s="64">
        <f t="shared" si="13"/>
        <v>66.099999999999994</v>
      </c>
      <c r="EL6" s="64">
        <f t="shared" si="13"/>
        <v>68.400000000000006</v>
      </c>
      <c r="EM6" s="64" t="str">
        <f>IF(EM8="-","【-】","【"&amp;SUBSTITUTE(TEXT(EM8,"#,##0.0"),"-","△")&amp;"】")</f>
        <v>【67.6】</v>
      </c>
      <c r="EN6" s="65" t="e">
        <f>IF(EN8="-",NA(),EN8)</f>
        <v>#N/A</v>
      </c>
      <c r="EO6" s="65" t="e">
        <f t="shared" ref="EO6:EW6" si="14">IF(EO8="-",NA(),EO8)</f>
        <v>#N/A</v>
      </c>
      <c r="EP6" s="65">
        <f t="shared" si="14"/>
        <v>42026722</v>
      </c>
      <c r="EQ6" s="65">
        <f t="shared" si="14"/>
        <v>42294156</v>
      </c>
      <c r="ER6" s="65">
        <f t="shared" si="14"/>
        <v>42597545</v>
      </c>
      <c r="ES6" s="65" t="e">
        <f t="shared" si="14"/>
        <v>#N/A</v>
      </c>
      <c r="ET6" s="65" t="e">
        <f t="shared" si="14"/>
        <v>#N/A</v>
      </c>
      <c r="EU6" s="65">
        <f t="shared" si="14"/>
        <v>43764424</v>
      </c>
      <c r="EV6" s="65">
        <f t="shared" si="14"/>
        <v>44446754</v>
      </c>
      <c r="EW6" s="65">
        <f t="shared" si="14"/>
        <v>45729936</v>
      </c>
      <c r="EX6" s="65" t="str">
        <f>IF(EX8="-","【-】","【"&amp;SUBSTITUTE(TEXT(EX8,"#,##0"),"-","△")&amp;"】")</f>
        <v>【45,442,498】</v>
      </c>
    </row>
    <row r="7" spans="1:154" s="66" customFormat="1" x14ac:dyDescent="0.15">
      <c r="A7" s="47" t="s">
        <v>130</v>
      </c>
      <c r="B7" s="62">
        <f t="shared" ref="B7:AG7" si="15">B8</f>
        <v>2017</v>
      </c>
      <c r="C7" s="62">
        <f t="shared" si="15"/>
        <v>239313</v>
      </c>
      <c r="D7" s="62">
        <f t="shared" si="15"/>
        <v>46</v>
      </c>
      <c r="E7" s="62">
        <f t="shared" si="15"/>
        <v>6</v>
      </c>
      <c r="F7" s="62">
        <f t="shared" si="15"/>
        <v>0</v>
      </c>
      <c r="G7" s="62">
        <f t="shared" si="15"/>
        <v>4</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31</v>
      </c>
      <c r="R7" s="62" t="str">
        <f t="shared" si="15"/>
        <v>対象</v>
      </c>
      <c r="S7" s="62" t="str">
        <f t="shared" si="15"/>
        <v>ド 透 I 訓</v>
      </c>
      <c r="T7" s="62" t="str">
        <f t="shared" si="15"/>
        <v>救 臨 感 災 輪</v>
      </c>
      <c r="U7" s="63" t="str">
        <f>U8</f>
        <v>-</v>
      </c>
      <c r="V7" s="63">
        <f>V8</f>
        <v>41985</v>
      </c>
      <c r="W7" s="62" t="str">
        <f>W8</f>
        <v>非該当</v>
      </c>
      <c r="X7" s="62" t="str">
        <f t="shared" si="15"/>
        <v>７：１</v>
      </c>
      <c r="Y7" s="63">
        <f t="shared" si="15"/>
        <v>468</v>
      </c>
      <c r="Z7" s="63" t="str">
        <f t="shared" si="15"/>
        <v>-</v>
      </c>
      <c r="AA7" s="63" t="str">
        <f t="shared" si="15"/>
        <v>-</v>
      </c>
      <c r="AB7" s="63" t="str">
        <f t="shared" si="15"/>
        <v>-</v>
      </c>
      <c r="AC7" s="63" t="str">
        <f t="shared" si="15"/>
        <v>-</v>
      </c>
      <c r="AD7" s="63">
        <f t="shared" si="15"/>
        <v>468</v>
      </c>
      <c r="AE7" s="63">
        <f t="shared" si="15"/>
        <v>411</v>
      </c>
      <c r="AF7" s="63" t="str">
        <f t="shared" si="15"/>
        <v>-</v>
      </c>
      <c r="AG7" s="63">
        <f t="shared" si="15"/>
        <v>411</v>
      </c>
      <c r="AH7" s="64" t="str">
        <f>AH8</f>
        <v>-</v>
      </c>
      <c r="AI7" s="64" t="str">
        <f t="shared" ref="AI7:AQ7" si="16">AI8</f>
        <v>-</v>
      </c>
      <c r="AJ7" s="64">
        <f t="shared" si="16"/>
        <v>86.5</v>
      </c>
      <c r="AK7" s="64">
        <f t="shared" si="16"/>
        <v>90.5</v>
      </c>
      <c r="AL7" s="64">
        <f t="shared" si="16"/>
        <v>89.9</v>
      </c>
      <c r="AM7" s="64" t="str">
        <f t="shared" si="16"/>
        <v>-</v>
      </c>
      <c r="AN7" s="64" t="str">
        <f t="shared" si="16"/>
        <v>-</v>
      </c>
      <c r="AO7" s="64">
        <f t="shared" si="16"/>
        <v>98.8</v>
      </c>
      <c r="AP7" s="64">
        <f t="shared" si="16"/>
        <v>98.5</v>
      </c>
      <c r="AQ7" s="64">
        <f t="shared" si="16"/>
        <v>98.7</v>
      </c>
      <c r="AR7" s="64"/>
      <c r="AS7" s="64" t="str">
        <f>AS8</f>
        <v>-</v>
      </c>
      <c r="AT7" s="64" t="str">
        <f t="shared" ref="AT7:BB7" si="17">AT8</f>
        <v>-</v>
      </c>
      <c r="AU7" s="64">
        <f t="shared" si="17"/>
        <v>71.599999999999994</v>
      </c>
      <c r="AV7" s="64">
        <f t="shared" si="17"/>
        <v>78.5</v>
      </c>
      <c r="AW7" s="64">
        <f t="shared" si="17"/>
        <v>78.8</v>
      </c>
      <c r="AX7" s="64" t="str">
        <f t="shared" si="17"/>
        <v>-</v>
      </c>
      <c r="AY7" s="64" t="str">
        <f t="shared" si="17"/>
        <v>-</v>
      </c>
      <c r="AZ7" s="64">
        <f t="shared" si="17"/>
        <v>91.8</v>
      </c>
      <c r="BA7" s="64">
        <f t="shared" si="17"/>
        <v>91.6</v>
      </c>
      <c r="BB7" s="64">
        <f t="shared" si="17"/>
        <v>92.1</v>
      </c>
      <c r="BC7" s="64"/>
      <c r="BD7" s="64" t="str">
        <f>BD8</f>
        <v>-</v>
      </c>
      <c r="BE7" s="64" t="str">
        <f t="shared" ref="BE7:BM7" si="18">BE8</f>
        <v>-</v>
      </c>
      <c r="BF7" s="64">
        <f t="shared" si="18"/>
        <v>14.9</v>
      </c>
      <c r="BG7" s="64">
        <f t="shared" si="18"/>
        <v>31.7</v>
      </c>
      <c r="BH7" s="64">
        <f t="shared" si="18"/>
        <v>43.1</v>
      </c>
      <c r="BI7" s="64" t="str">
        <f t="shared" si="18"/>
        <v>-</v>
      </c>
      <c r="BJ7" s="64" t="str">
        <f t="shared" si="18"/>
        <v>-</v>
      </c>
      <c r="BK7" s="64">
        <f t="shared" si="18"/>
        <v>38.1</v>
      </c>
      <c r="BL7" s="64">
        <f t="shared" si="18"/>
        <v>42.9</v>
      </c>
      <c r="BM7" s="64">
        <f t="shared" si="18"/>
        <v>40.200000000000003</v>
      </c>
      <c r="BN7" s="64"/>
      <c r="BO7" s="64" t="str">
        <f>BO8</f>
        <v>-</v>
      </c>
      <c r="BP7" s="64" t="str">
        <f t="shared" ref="BP7:BX7" si="19">BP8</f>
        <v>-</v>
      </c>
      <c r="BQ7" s="64">
        <f t="shared" si="19"/>
        <v>61.5</v>
      </c>
      <c r="BR7" s="64">
        <f t="shared" si="19"/>
        <v>77.099999999999994</v>
      </c>
      <c r="BS7" s="64">
        <f t="shared" si="19"/>
        <v>69.8</v>
      </c>
      <c r="BT7" s="64" t="str">
        <f t="shared" si="19"/>
        <v>-</v>
      </c>
      <c r="BU7" s="64" t="str">
        <f t="shared" si="19"/>
        <v>-</v>
      </c>
      <c r="BV7" s="64">
        <f t="shared" si="19"/>
        <v>75.7</v>
      </c>
      <c r="BW7" s="64">
        <f t="shared" si="19"/>
        <v>76.099999999999994</v>
      </c>
      <c r="BX7" s="64">
        <f t="shared" si="19"/>
        <v>77</v>
      </c>
      <c r="BY7" s="64"/>
      <c r="BZ7" s="65" t="str">
        <f>BZ8</f>
        <v>-</v>
      </c>
      <c r="CA7" s="65" t="str">
        <f t="shared" ref="CA7:CI7" si="20">CA8</f>
        <v>-</v>
      </c>
      <c r="CB7" s="65">
        <f t="shared" si="20"/>
        <v>49568</v>
      </c>
      <c r="CC7" s="65">
        <f t="shared" si="20"/>
        <v>51300</v>
      </c>
      <c r="CD7" s="65">
        <f t="shared" si="20"/>
        <v>52554</v>
      </c>
      <c r="CE7" s="65" t="str">
        <f t="shared" si="20"/>
        <v>-</v>
      </c>
      <c r="CF7" s="65" t="str">
        <f t="shared" si="20"/>
        <v>-</v>
      </c>
      <c r="CG7" s="65">
        <f t="shared" si="20"/>
        <v>54464</v>
      </c>
      <c r="CH7" s="65">
        <f t="shared" si="20"/>
        <v>55265</v>
      </c>
      <c r="CI7" s="65">
        <f t="shared" si="20"/>
        <v>56892</v>
      </c>
      <c r="CJ7" s="64"/>
      <c r="CK7" s="65" t="str">
        <f>CK8</f>
        <v>-</v>
      </c>
      <c r="CL7" s="65" t="str">
        <f t="shared" ref="CL7:CT7" si="21">CL8</f>
        <v>-</v>
      </c>
      <c r="CM7" s="65">
        <f t="shared" si="21"/>
        <v>11769</v>
      </c>
      <c r="CN7" s="65">
        <f t="shared" si="21"/>
        <v>12237</v>
      </c>
      <c r="CO7" s="65">
        <f t="shared" si="21"/>
        <v>12898</v>
      </c>
      <c r="CP7" s="65" t="str">
        <f t="shared" si="21"/>
        <v>-</v>
      </c>
      <c r="CQ7" s="65" t="str">
        <f t="shared" si="21"/>
        <v>-</v>
      </c>
      <c r="CR7" s="65">
        <f t="shared" si="21"/>
        <v>13969</v>
      </c>
      <c r="CS7" s="65">
        <f t="shared" si="21"/>
        <v>14455</v>
      </c>
      <c r="CT7" s="65">
        <f t="shared" si="21"/>
        <v>15171</v>
      </c>
      <c r="CU7" s="64"/>
      <c r="CV7" s="64" t="str">
        <f>CV8</f>
        <v>-</v>
      </c>
      <c r="CW7" s="64" t="str">
        <f t="shared" ref="CW7:DE7" si="22">CW8</f>
        <v>-</v>
      </c>
      <c r="CX7" s="64">
        <f t="shared" si="22"/>
        <v>75.599999999999994</v>
      </c>
      <c r="CY7" s="64">
        <f t="shared" si="22"/>
        <v>67.3</v>
      </c>
      <c r="CZ7" s="64">
        <f t="shared" si="22"/>
        <v>68.8</v>
      </c>
      <c r="DA7" s="64" t="str">
        <f t="shared" si="22"/>
        <v>-</v>
      </c>
      <c r="DB7" s="64" t="str">
        <f t="shared" si="22"/>
        <v>-</v>
      </c>
      <c r="DC7" s="64">
        <f t="shared" si="22"/>
        <v>53.2</v>
      </c>
      <c r="DD7" s="64">
        <f t="shared" si="22"/>
        <v>54.1</v>
      </c>
      <c r="DE7" s="64">
        <f t="shared" si="22"/>
        <v>53.8</v>
      </c>
      <c r="DF7" s="64"/>
      <c r="DG7" s="64" t="str">
        <f>DG8</f>
        <v>-</v>
      </c>
      <c r="DH7" s="64" t="str">
        <f t="shared" ref="DH7:DP7" si="23">DH8</f>
        <v>-</v>
      </c>
      <c r="DI7" s="64">
        <f t="shared" si="23"/>
        <v>24</v>
      </c>
      <c r="DJ7" s="64">
        <f t="shared" si="23"/>
        <v>22.8</v>
      </c>
      <c r="DK7" s="64">
        <f t="shared" si="23"/>
        <v>22</v>
      </c>
      <c r="DL7" s="64" t="str">
        <f t="shared" si="23"/>
        <v>-</v>
      </c>
      <c r="DM7" s="64" t="str">
        <f t="shared" si="23"/>
        <v>-</v>
      </c>
      <c r="DN7" s="64">
        <f t="shared" si="23"/>
        <v>25.3</v>
      </c>
      <c r="DO7" s="64">
        <f t="shared" si="23"/>
        <v>25.2</v>
      </c>
      <c r="DP7" s="64">
        <f t="shared" si="23"/>
        <v>25.4</v>
      </c>
      <c r="DQ7" s="64"/>
      <c r="DR7" s="64" t="str">
        <f>DR8</f>
        <v>-</v>
      </c>
      <c r="DS7" s="64" t="str">
        <f t="shared" ref="DS7:EA7" si="24">DS8</f>
        <v>-</v>
      </c>
      <c r="DT7" s="64">
        <f t="shared" si="24"/>
        <v>10.5</v>
      </c>
      <c r="DU7" s="64">
        <f t="shared" si="24"/>
        <v>18.5</v>
      </c>
      <c r="DV7" s="64">
        <f t="shared" si="24"/>
        <v>26.1</v>
      </c>
      <c r="DW7" s="64" t="str">
        <f t="shared" si="24"/>
        <v>-</v>
      </c>
      <c r="DX7" s="64" t="str">
        <f t="shared" si="24"/>
        <v>-</v>
      </c>
      <c r="DY7" s="64">
        <f t="shared" si="24"/>
        <v>48.7</v>
      </c>
      <c r="DZ7" s="64">
        <f t="shared" si="24"/>
        <v>52.5</v>
      </c>
      <c r="EA7" s="64">
        <f t="shared" si="24"/>
        <v>52.7</v>
      </c>
      <c r="EB7" s="64"/>
      <c r="EC7" s="64" t="str">
        <f>EC8</f>
        <v>-</v>
      </c>
      <c r="ED7" s="64" t="str">
        <f t="shared" ref="ED7:EL7" si="25">ED8</f>
        <v>-</v>
      </c>
      <c r="EE7" s="64">
        <f t="shared" si="25"/>
        <v>24.2</v>
      </c>
      <c r="EF7" s="64">
        <f t="shared" si="25"/>
        <v>40.1</v>
      </c>
      <c r="EG7" s="64">
        <f t="shared" si="25"/>
        <v>54.6</v>
      </c>
      <c r="EH7" s="64" t="str">
        <f t="shared" si="25"/>
        <v>-</v>
      </c>
      <c r="EI7" s="64" t="str">
        <f t="shared" si="25"/>
        <v>-</v>
      </c>
      <c r="EJ7" s="64">
        <f t="shared" si="25"/>
        <v>61.7</v>
      </c>
      <c r="EK7" s="64">
        <f t="shared" si="25"/>
        <v>66.099999999999994</v>
      </c>
      <c r="EL7" s="64">
        <f t="shared" si="25"/>
        <v>68.400000000000006</v>
      </c>
      <c r="EM7" s="64"/>
      <c r="EN7" s="65" t="str">
        <f>EN8</f>
        <v>-</v>
      </c>
      <c r="EO7" s="65" t="str">
        <f t="shared" ref="EO7:EW7" si="26">EO8</f>
        <v>-</v>
      </c>
      <c r="EP7" s="65">
        <f t="shared" si="26"/>
        <v>42026722</v>
      </c>
      <c r="EQ7" s="65">
        <f t="shared" si="26"/>
        <v>42294156</v>
      </c>
      <c r="ER7" s="65">
        <f t="shared" si="26"/>
        <v>42597545</v>
      </c>
      <c r="ES7" s="65" t="str">
        <f t="shared" si="26"/>
        <v>-</v>
      </c>
      <c r="ET7" s="65" t="str">
        <f t="shared" si="26"/>
        <v>-</v>
      </c>
      <c r="EU7" s="65">
        <f t="shared" si="26"/>
        <v>43764424</v>
      </c>
      <c r="EV7" s="65">
        <f t="shared" si="26"/>
        <v>44446754</v>
      </c>
      <c r="EW7" s="65">
        <f t="shared" si="26"/>
        <v>45729936</v>
      </c>
      <c r="EX7" s="65"/>
    </row>
    <row r="8" spans="1:154" s="66" customFormat="1" x14ac:dyDescent="0.15">
      <c r="A8" s="47"/>
      <c r="B8" s="67">
        <v>2017</v>
      </c>
      <c r="C8" s="67">
        <v>239313</v>
      </c>
      <c r="D8" s="67">
        <v>46</v>
      </c>
      <c r="E8" s="67">
        <v>6</v>
      </c>
      <c r="F8" s="67">
        <v>0</v>
      </c>
      <c r="G8" s="67">
        <v>4</v>
      </c>
      <c r="H8" s="67" t="s">
        <v>131</v>
      </c>
      <c r="I8" s="67" t="s">
        <v>132</v>
      </c>
      <c r="J8" s="67" t="s">
        <v>133</v>
      </c>
      <c r="K8" s="67" t="s">
        <v>134</v>
      </c>
      <c r="L8" s="67" t="s">
        <v>135</v>
      </c>
      <c r="M8" s="67" t="s">
        <v>136</v>
      </c>
      <c r="N8" s="67" t="s">
        <v>137</v>
      </c>
      <c r="O8" s="67" t="s">
        <v>138</v>
      </c>
      <c r="P8" s="67" t="s">
        <v>139</v>
      </c>
      <c r="Q8" s="68">
        <v>31</v>
      </c>
      <c r="R8" s="67" t="s">
        <v>140</v>
      </c>
      <c r="S8" s="67" t="s">
        <v>141</v>
      </c>
      <c r="T8" s="67" t="s">
        <v>142</v>
      </c>
      <c r="U8" s="68" t="s">
        <v>143</v>
      </c>
      <c r="V8" s="68">
        <v>41985</v>
      </c>
      <c r="W8" s="67" t="s">
        <v>144</v>
      </c>
      <c r="X8" s="69" t="s">
        <v>145</v>
      </c>
      <c r="Y8" s="68">
        <v>468</v>
      </c>
      <c r="Z8" s="68" t="s">
        <v>143</v>
      </c>
      <c r="AA8" s="68" t="s">
        <v>143</v>
      </c>
      <c r="AB8" s="68" t="s">
        <v>143</v>
      </c>
      <c r="AC8" s="68" t="s">
        <v>143</v>
      </c>
      <c r="AD8" s="68">
        <v>468</v>
      </c>
      <c r="AE8" s="68">
        <v>411</v>
      </c>
      <c r="AF8" s="68" t="s">
        <v>143</v>
      </c>
      <c r="AG8" s="68">
        <v>411</v>
      </c>
      <c r="AH8" s="70" t="s">
        <v>143</v>
      </c>
      <c r="AI8" s="70" t="s">
        <v>143</v>
      </c>
      <c r="AJ8" s="70">
        <v>86.5</v>
      </c>
      <c r="AK8" s="70">
        <v>90.5</v>
      </c>
      <c r="AL8" s="70">
        <v>89.9</v>
      </c>
      <c r="AM8" s="70" t="s">
        <v>143</v>
      </c>
      <c r="AN8" s="70" t="s">
        <v>143</v>
      </c>
      <c r="AO8" s="70">
        <v>98.8</v>
      </c>
      <c r="AP8" s="70">
        <v>98.5</v>
      </c>
      <c r="AQ8" s="70">
        <v>98.7</v>
      </c>
      <c r="AR8" s="70">
        <v>98.5</v>
      </c>
      <c r="AS8" s="70" t="s">
        <v>143</v>
      </c>
      <c r="AT8" s="70" t="s">
        <v>143</v>
      </c>
      <c r="AU8" s="70">
        <v>71.599999999999994</v>
      </c>
      <c r="AV8" s="70">
        <v>78.5</v>
      </c>
      <c r="AW8" s="70">
        <v>78.8</v>
      </c>
      <c r="AX8" s="70" t="s">
        <v>143</v>
      </c>
      <c r="AY8" s="70" t="s">
        <v>143</v>
      </c>
      <c r="AZ8" s="70">
        <v>91.8</v>
      </c>
      <c r="BA8" s="70">
        <v>91.6</v>
      </c>
      <c r="BB8" s="70">
        <v>92.1</v>
      </c>
      <c r="BC8" s="70">
        <v>89.7</v>
      </c>
      <c r="BD8" s="71" t="s">
        <v>143</v>
      </c>
      <c r="BE8" s="71" t="s">
        <v>143</v>
      </c>
      <c r="BF8" s="71">
        <v>14.9</v>
      </c>
      <c r="BG8" s="71">
        <v>31.7</v>
      </c>
      <c r="BH8" s="71">
        <v>43.1</v>
      </c>
      <c r="BI8" s="71" t="s">
        <v>143</v>
      </c>
      <c r="BJ8" s="71" t="s">
        <v>143</v>
      </c>
      <c r="BK8" s="71">
        <v>38.1</v>
      </c>
      <c r="BL8" s="71">
        <v>42.9</v>
      </c>
      <c r="BM8" s="71">
        <v>40.200000000000003</v>
      </c>
      <c r="BN8" s="71">
        <v>64.7</v>
      </c>
      <c r="BO8" s="70" t="s">
        <v>143</v>
      </c>
      <c r="BP8" s="70" t="s">
        <v>143</v>
      </c>
      <c r="BQ8" s="70">
        <v>61.5</v>
      </c>
      <c r="BR8" s="70">
        <v>77.099999999999994</v>
      </c>
      <c r="BS8" s="70">
        <v>69.8</v>
      </c>
      <c r="BT8" s="70" t="s">
        <v>143</v>
      </c>
      <c r="BU8" s="70" t="s">
        <v>143</v>
      </c>
      <c r="BV8" s="70">
        <v>75.7</v>
      </c>
      <c r="BW8" s="70">
        <v>76.099999999999994</v>
      </c>
      <c r="BX8" s="70">
        <v>77</v>
      </c>
      <c r="BY8" s="70">
        <v>74.8</v>
      </c>
      <c r="BZ8" s="71" t="s">
        <v>143</v>
      </c>
      <c r="CA8" s="71" t="s">
        <v>143</v>
      </c>
      <c r="CB8" s="71">
        <v>49568</v>
      </c>
      <c r="CC8" s="71">
        <v>51300</v>
      </c>
      <c r="CD8" s="71">
        <v>52554</v>
      </c>
      <c r="CE8" s="71" t="s">
        <v>143</v>
      </c>
      <c r="CF8" s="71" t="s">
        <v>143</v>
      </c>
      <c r="CG8" s="71">
        <v>54464</v>
      </c>
      <c r="CH8" s="71">
        <v>55265</v>
      </c>
      <c r="CI8" s="71">
        <v>56892</v>
      </c>
      <c r="CJ8" s="70">
        <v>50718</v>
      </c>
      <c r="CK8" s="71" t="s">
        <v>143</v>
      </c>
      <c r="CL8" s="71" t="s">
        <v>143</v>
      </c>
      <c r="CM8" s="71">
        <v>11769</v>
      </c>
      <c r="CN8" s="71">
        <v>12237</v>
      </c>
      <c r="CO8" s="71">
        <v>12898</v>
      </c>
      <c r="CP8" s="71" t="s">
        <v>143</v>
      </c>
      <c r="CQ8" s="71" t="s">
        <v>143</v>
      </c>
      <c r="CR8" s="71">
        <v>13969</v>
      </c>
      <c r="CS8" s="71">
        <v>14455</v>
      </c>
      <c r="CT8" s="71">
        <v>15171</v>
      </c>
      <c r="CU8" s="70">
        <v>14202</v>
      </c>
      <c r="CV8" s="71" t="s">
        <v>143</v>
      </c>
      <c r="CW8" s="71" t="s">
        <v>143</v>
      </c>
      <c r="CX8" s="71">
        <v>75.599999999999994</v>
      </c>
      <c r="CY8" s="71">
        <v>67.3</v>
      </c>
      <c r="CZ8" s="71">
        <v>68.8</v>
      </c>
      <c r="DA8" s="71" t="s">
        <v>143</v>
      </c>
      <c r="DB8" s="71" t="s">
        <v>143</v>
      </c>
      <c r="DC8" s="71">
        <v>53.2</v>
      </c>
      <c r="DD8" s="71">
        <v>54.1</v>
      </c>
      <c r="DE8" s="71">
        <v>53.8</v>
      </c>
      <c r="DF8" s="71">
        <v>55</v>
      </c>
      <c r="DG8" s="71" t="s">
        <v>143</v>
      </c>
      <c r="DH8" s="71" t="s">
        <v>143</v>
      </c>
      <c r="DI8" s="71">
        <v>24</v>
      </c>
      <c r="DJ8" s="71">
        <v>22.8</v>
      </c>
      <c r="DK8" s="71">
        <v>22</v>
      </c>
      <c r="DL8" s="71" t="s">
        <v>143</v>
      </c>
      <c r="DM8" s="71" t="s">
        <v>143</v>
      </c>
      <c r="DN8" s="71">
        <v>25.3</v>
      </c>
      <c r="DO8" s="71">
        <v>25.2</v>
      </c>
      <c r="DP8" s="71">
        <v>25.4</v>
      </c>
      <c r="DQ8" s="71">
        <v>24.3</v>
      </c>
      <c r="DR8" s="70" t="s">
        <v>143</v>
      </c>
      <c r="DS8" s="70" t="s">
        <v>143</v>
      </c>
      <c r="DT8" s="70">
        <v>10.5</v>
      </c>
      <c r="DU8" s="70">
        <v>18.5</v>
      </c>
      <c r="DV8" s="70">
        <v>26.1</v>
      </c>
      <c r="DW8" s="70" t="s">
        <v>143</v>
      </c>
      <c r="DX8" s="70" t="s">
        <v>143</v>
      </c>
      <c r="DY8" s="70">
        <v>48.7</v>
      </c>
      <c r="DZ8" s="70">
        <v>52.5</v>
      </c>
      <c r="EA8" s="70">
        <v>52.7</v>
      </c>
      <c r="EB8" s="70">
        <v>51.6</v>
      </c>
      <c r="EC8" s="70" t="s">
        <v>143</v>
      </c>
      <c r="ED8" s="70" t="s">
        <v>143</v>
      </c>
      <c r="EE8" s="70">
        <v>24.2</v>
      </c>
      <c r="EF8" s="70">
        <v>40.1</v>
      </c>
      <c r="EG8" s="70">
        <v>54.6</v>
      </c>
      <c r="EH8" s="70" t="s">
        <v>143</v>
      </c>
      <c r="EI8" s="70" t="s">
        <v>143</v>
      </c>
      <c r="EJ8" s="70">
        <v>61.7</v>
      </c>
      <c r="EK8" s="70">
        <v>66.099999999999994</v>
      </c>
      <c r="EL8" s="70">
        <v>68.400000000000006</v>
      </c>
      <c r="EM8" s="70">
        <v>67.599999999999994</v>
      </c>
      <c r="EN8" s="71" t="s">
        <v>143</v>
      </c>
      <c r="EO8" s="71" t="s">
        <v>143</v>
      </c>
      <c r="EP8" s="71">
        <v>42026722</v>
      </c>
      <c r="EQ8" s="71">
        <v>42294156</v>
      </c>
      <c r="ER8" s="71">
        <v>42597545</v>
      </c>
      <c r="ES8" s="71" t="s">
        <v>143</v>
      </c>
      <c r="ET8" s="71" t="s">
        <v>143</v>
      </c>
      <c r="EU8" s="71">
        <v>43764424</v>
      </c>
      <c r="EV8" s="71">
        <v>44446754</v>
      </c>
      <c r="EW8" s="71">
        <v>45729936</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2019-02-15T12:27:19Z</cp:lastPrinted>
  <dcterms:created xsi:type="dcterms:W3CDTF">2018-12-07T10:44:29Z</dcterms:created>
  <dcterms:modified xsi:type="dcterms:W3CDTF">2019-02-15T12:27:42Z</dcterms:modified>
  <cp:category/>
</cp:coreProperties>
</file>