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田村\02 公営企業（決算統計）\経営比較分析表\05 平成28年度決算「経営比較分析表」の分析等について\05 HP掲載\01 上水（42事業）\"/>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BB8" i="4" s="1"/>
  <c r="S6" i="5"/>
  <c r="R6" i="5"/>
  <c r="Q6" i="5"/>
  <c r="W10" i="4" s="1"/>
  <c r="P6" i="5"/>
  <c r="P10" i="4" s="1"/>
  <c r="O6" i="5"/>
  <c r="N6" i="5"/>
  <c r="M6" i="5"/>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I10" i="4"/>
  <c r="B10" i="4"/>
  <c r="AT8" i="4"/>
  <c r="AL8" i="4"/>
  <c r="W8" i="4"/>
  <c r="P8" i="4"/>
  <c r="I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<sst xmlns="http://schemas.openxmlformats.org/spreadsheetml/2006/main" count="232" uniqueCount="120">
  <si>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</si>
  <si>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</si>
  <si>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</si>
  <si>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</si>
  <si>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</si>
  <si>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</si>
  <si>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</si>
  <si>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</si>
  <si>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</si>
  <si>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</si>
  <si>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</si>
  <si>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</si>
  <si>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</si>
  <si>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</si>
  <si>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</si>
  <si>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</si>
  <si>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</si>
  <si>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</si>
  <si>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</si>
  <si>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</si>
  <si>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</si>
  <si>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</si>
  <si>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</si>
  <si>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</si>
  <si>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</si>
  <si>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</si>
  <si>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</si>
  <si>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</si>
  <si>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</si>
  <si>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</si>
  <si>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</si>
  <si>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</si>
  <si>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</si>
  <si>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</si>
  <si>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</si>
  <si>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</si>
  <si>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</si>
  <si>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</si>
  <si>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</si>
  <si>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</si>
  <si>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</si>
  <si>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</si>
  <si>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</si>
  <si>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</si>
  <si>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</si>
  <si>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</si>
  <si>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</si>
  <si>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</si>
  <si>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</si>
  <si>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</si>
  <si>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</si>
  <si>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</si>
  <si>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</si>
  <si>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</si>
  <si>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</si>
  <si>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</si>
  <si>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</si>
  <si>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</si>
  <si>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</si>
  <si>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</si>
  <si>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</si>
  <si>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</si>
  <si>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</si>
  <si>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</si>
  <si>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</si>
  <si>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</si>
  <si>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</si>
  <si>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</si>
  <si>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</si>
  <si>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</si>
  <si>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</si>
  <si>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</si>
  <si>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</si>
  <si>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</si>
  <si>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</si>
  <si>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</si>
  <si>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</si>
  <si>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</si>
  <si>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</si>
  <si>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</si>
  <si>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</si>
  <si>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</si>
  <si>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</si>
  <si>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</si>
  <si>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</si>
  <si>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</si>
  <si>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</si>
  <si>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</si>
  <si>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</si>
  <si>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</si>
  <si>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</si>
  <si>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</si>
  <si>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</si>
  <si>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</si>
  <si>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</si>
  <si>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</si>
  <si>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</si>
  <si>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</si>
  <si>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</si>
  <si>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</si>
  <si>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</si>
  <si>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</si>
  <si>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</si>
  <si>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</si>
  <si>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</si>
  <si>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豊橋市</t>
  </si>
  <si>
    <t>法適用</t>
  </si>
  <si>
    <t>水道事業</t>
  </si>
  <si>
    <t>末端給水事業</t>
  </si>
  <si>
    <t>A1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</si>
  <si>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</si>
  <si>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</si>
  <si>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</si>
  <si>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</si>
  <si>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</si>
  <si>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</si>
  <si>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有形固定資産減価償却率と②管路経年化率がともに類似団体平均値、全国平均よりも高いことから、諸施設及び管路の改良・更新の実施が必要であると考えている。こうした状況を踏まえ、平成28年度から第7期配水管整備事業、第2期水道施設整備事業（後期）を実施しているが③管路更新率が類似団体平均値、全国平均よりも低い数値として表れている。これは平成28年度から大口径の布設替を開始したため更新率が低くなっている。今後も、大口径の布設替を行っていくため管路更新率は上がりにくくなるが計画的に整備事業を推進していく。</t>
    <rPh sb="2" eb="4">
      <t>ユウケイ</t>
    </rPh>
    <rPh sb="4" eb="6">
      <t>コテイ</t>
    </rPh>
    <rPh sb="6" eb="8">
      <t>シサン</t>
    </rPh>
    <rPh sb="8" eb="10">
      <t>ゲンカ</t>
    </rPh>
    <rPh sb="10" eb="12">
      <t>ショウキャク</t>
    </rPh>
    <rPh sb="12" eb="13">
      <t>リツ</t>
    </rPh>
    <rPh sb="15" eb="17">
      <t>カンロ</t>
    </rPh>
    <rPh sb="17" eb="20">
      <t>ケイネンカ</t>
    </rPh>
    <rPh sb="20" eb="21">
      <t>リツ</t>
    </rPh>
    <rPh sb="40" eb="41">
      <t>タカ</t>
    </rPh>
    <rPh sb="47" eb="48">
      <t>ショ</t>
    </rPh>
    <rPh sb="48" eb="50">
      <t>シセツ</t>
    </rPh>
    <rPh sb="50" eb="51">
      <t>オヨ</t>
    </rPh>
    <rPh sb="52" eb="54">
      <t>カンロ</t>
    </rPh>
    <rPh sb="55" eb="57">
      <t>カイリョウ</t>
    </rPh>
    <rPh sb="58" eb="60">
      <t>コウシン</t>
    </rPh>
    <rPh sb="61" eb="63">
      <t>ジッシ</t>
    </rPh>
    <rPh sb="64" eb="66">
      <t>ヒツヨウ</t>
    </rPh>
    <rPh sb="70" eb="71">
      <t>カンガ</t>
    </rPh>
    <rPh sb="80" eb="82">
      <t>ジョウキョウ</t>
    </rPh>
    <rPh sb="83" eb="84">
      <t>フ</t>
    </rPh>
    <rPh sb="87" eb="89">
      <t>ヘイセイ</t>
    </rPh>
    <rPh sb="91" eb="93">
      <t>ネンド</t>
    </rPh>
    <rPh sb="95" eb="96">
      <t>ダイ</t>
    </rPh>
    <rPh sb="97" eb="98">
      <t>キ</t>
    </rPh>
    <rPh sb="98" eb="101">
      <t>ハイスイカン</t>
    </rPh>
    <rPh sb="101" eb="103">
      <t>セイビ</t>
    </rPh>
    <rPh sb="103" eb="105">
      <t>ジギョウ</t>
    </rPh>
    <rPh sb="106" eb="107">
      <t>ダイ</t>
    </rPh>
    <rPh sb="108" eb="109">
      <t>キ</t>
    </rPh>
    <rPh sb="109" eb="111">
      <t>スイドウ</t>
    </rPh>
    <rPh sb="111" eb="113">
      <t>シセツ</t>
    </rPh>
    <rPh sb="113" eb="115">
      <t>セイビ</t>
    </rPh>
    <rPh sb="115" eb="117">
      <t>ジギョウ</t>
    </rPh>
    <rPh sb="122" eb="124">
      <t>ジッシ</t>
    </rPh>
    <rPh sb="130" eb="132">
      <t>カンロ</t>
    </rPh>
    <rPh sb="132" eb="134">
      <t>コウシン</t>
    </rPh>
    <rPh sb="134" eb="135">
      <t>リツ</t>
    </rPh>
    <rPh sb="151" eb="152">
      <t>ヒク</t>
    </rPh>
    <rPh sb="153" eb="155">
      <t>スウチ</t>
    </rPh>
    <rPh sb="158" eb="159">
      <t>アラワ</t>
    </rPh>
    <rPh sb="167" eb="169">
      <t>ヘイセイ</t>
    </rPh>
    <rPh sb="171" eb="173">
      <t>ネンド</t>
    </rPh>
    <rPh sb="175" eb="178">
      <t>ダイコウケイ</t>
    </rPh>
    <rPh sb="179" eb="182">
      <t>フセツガ</t>
    </rPh>
    <rPh sb="183" eb="185">
      <t>カイシ</t>
    </rPh>
    <rPh sb="189" eb="191">
      <t>コウシン</t>
    </rPh>
    <rPh sb="191" eb="192">
      <t>リツ</t>
    </rPh>
    <rPh sb="193" eb="194">
      <t>ヒク</t>
    </rPh>
    <rPh sb="201" eb="203">
      <t>コンゴ</t>
    </rPh>
    <rPh sb="205" eb="208">
      <t>ダイコウケイ</t>
    </rPh>
    <rPh sb="209" eb="212">
      <t>フセツガ</t>
    </rPh>
    <rPh sb="213" eb="214">
      <t>オコナ</t>
    </rPh>
    <rPh sb="220" eb="222">
      <t>カンロ</t>
    </rPh>
    <rPh sb="222" eb="224">
      <t>コウシン</t>
    </rPh>
    <rPh sb="224" eb="225">
      <t>リツ</t>
    </rPh>
    <rPh sb="226" eb="227">
      <t>ア</t>
    </rPh>
    <rPh sb="235" eb="238">
      <t>ケイカクテキ</t>
    </rPh>
    <rPh sb="239" eb="241">
      <t>セイビ</t>
    </rPh>
    <rPh sb="241" eb="243">
      <t>ジギョウ</t>
    </rPh>
    <rPh sb="244" eb="246">
      <t>スイシン</t>
    </rPh>
    <phoneticPr fontId="7"/>
  </si>
  <si>
    <t>自治体職員</t>
    <rPh sb="0" eb="3">
      <t>ジチタイ</t>
    </rPh>
    <rPh sb="3" eb="5">
      <t>ショクイン</t>
    </rPh>
    <phoneticPr fontId="4"/>
  </si>
  <si>
    <t>・経営の健全性・効率性については、経営を健全かつ効率的に行えていると考えられ、平成28年度については一時的に給水収益が増加したが、依然として節水機器の普及や節水意識の高揚、給水人口の減少による使用水量の減少傾向があり、給水収益の減少が見込まれるため、今よりも厳しい経営環境となっていくことが予想される。こうした状況の中でも、平成28年度には年間配水量が増加したが、今後も、年間配水量の増減量に特に注視、考慮しつつ、事業計画をたてる必要がある。
・老朽化については、今後も各整備事業を適切に計画、実施していき、老朽化した諸施設及び管路の改良・更新に順次対応していく必要がある。
・以上のことから将来にわたって安全で安心な水を低廉な価格で安定的に供給していくため、老朽化した諸施設及び管路の改良・更新に対応できるよう財源確保を適切に行っていく必要がある。
・経営戦略については、平成32年度に策定予定である。</t>
    <rPh sb="1" eb="3">
      <t>ケイエイ</t>
    </rPh>
    <rPh sb="4" eb="7">
      <t>ケンゼンセイ</t>
    </rPh>
    <rPh sb="8" eb="11">
      <t>コウリツセイ</t>
    </rPh>
    <rPh sb="17" eb="19">
      <t>ケイエイ</t>
    </rPh>
    <rPh sb="20" eb="22">
      <t>ケンゼン</t>
    </rPh>
    <rPh sb="24" eb="26">
      <t>コウリツ</t>
    </rPh>
    <rPh sb="26" eb="27">
      <t>テキ</t>
    </rPh>
    <rPh sb="28" eb="29">
      <t>オコナ</t>
    </rPh>
    <rPh sb="34" eb="35">
      <t>カンガ</t>
    </rPh>
    <rPh sb="50" eb="53">
      <t>イチジテキ</t>
    </rPh>
    <rPh sb="54" eb="56">
      <t>キュウスイ</t>
    </rPh>
    <rPh sb="56" eb="58">
      <t>シュウエキ</t>
    </rPh>
    <rPh sb="59" eb="61">
      <t>ゾウカ</t>
    </rPh>
    <rPh sb="65" eb="67">
      <t>イゼン</t>
    </rPh>
    <rPh sb="70" eb="72">
      <t>セッスイ</t>
    </rPh>
    <rPh sb="72" eb="74">
      <t>キキ</t>
    </rPh>
    <rPh sb="75" eb="77">
      <t>フキュウ</t>
    </rPh>
    <rPh sb="78" eb="80">
      <t>セッスイ</t>
    </rPh>
    <rPh sb="80" eb="82">
      <t>イシキ</t>
    </rPh>
    <rPh sb="83" eb="85">
      <t>コウヨウ</t>
    </rPh>
    <rPh sb="86" eb="88">
      <t>キュウスイ</t>
    </rPh>
    <rPh sb="88" eb="90">
      <t>ジンコウ</t>
    </rPh>
    <rPh sb="91" eb="93">
      <t>ゲンショウ</t>
    </rPh>
    <rPh sb="96" eb="98">
      <t>シヨウ</t>
    </rPh>
    <rPh sb="98" eb="99">
      <t>スイ</t>
    </rPh>
    <rPh sb="99" eb="100">
      <t>リョウ</t>
    </rPh>
    <rPh sb="101" eb="103">
      <t>ゲンショウ</t>
    </rPh>
    <rPh sb="103" eb="105">
      <t>ケイコウ</t>
    </rPh>
    <rPh sb="109" eb="111">
      <t>キュウスイ</t>
    </rPh>
    <rPh sb="111" eb="113">
      <t>シュウエキ</t>
    </rPh>
    <rPh sb="114" eb="116">
      <t>ゲンショウ</t>
    </rPh>
    <rPh sb="117" eb="119">
      <t>ミコ</t>
    </rPh>
    <rPh sb="125" eb="126">
      <t>イマ</t>
    </rPh>
    <rPh sb="129" eb="130">
      <t>キビ</t>
    </rPh>
    <rPh sb="132" eb="134">
      <t>ケイエイ</t>
    </rPh>
    <rPh sb="134" eb="136">
      <t>カンキョウ</t>
    </rPh>
    <rPh sb="145" eb="147">
      <t>ヨソウ</t>
    </rPh>
    <rPh sb="155" eb="157">
      <t>ジョウキョウ</t>
    </rPh>
    <rPh sb="158" eb="159">
      <t>ナカ</t>
    </rPh>
    <rPh sb="162" eb="164">
      <t>ヘイセイ</t>
    </rPh>
    <rPh sb="166" eb="168">
      <t>ネンド</t>
    </rPh>
    <rPh sb="170" eb="172">
      <t>ネンカン</t>
    </rPh>
    <rPh sb="172" eb="174">
      <t>ハイスイ</t>
    </rPh>
    <rPh sb="174" eb="175">
      <t>リョウ</t>
    </rPh>
    <rPh sb="176" eb="178">
      <t>ゾウカ</t>
    </rPh>
    <rPh sb="182" eb="184">
      <t>コンゴ</t>
    </rPh>
    <rPh sb="186" eb="188">
      <t>ネンカン</t>
    </rPh>
    <rPh sb="188" eb="190">
      <t>ハイスイ</t>
    </rPh>
    <rPh sb="190" eb="191">
      <t>リョウ</t>
    </rPh>
    <rPh sb="192" eb="194">
      <t>ゾウゲン</t>
    </rPh>
    <rPh sb="194" eb="195">
      <t>リョウ</t>
    </rPh>
    <rPh sb="196" eb="197">
      <t>トク</t>
    </rPh>
    <rPh sb="198" eb="200">
      <t>チュウシ</t>
    </rPh>
    <rPh sb="201" eb="203">
      <t>コウリョ</t>
    </rPh>
    <rPh sb="223" eb="225">
      <t>ロウキュウ</t>
    </rPh>
    <rPh sb="225" eb="226">
      <t>カ</t>
    </rPh>
    <rPh sb="232" eb="234">
      <t>コンゴ</t>
    </rPh>
    <rPh sb="235" eb="236">
      <t>カク</t>
    </rPh>
    <rPh sb="236" eb="238">
      <t>セイビ</t>
    </rPh>
    <rPh sb="238" eb="240">
      <t>ジギョウ</t>
    </rPh>
    <rPh sb="241" eb="243">
      <t>テキセツ</t>
    </rPh>
    <rPh sb="244" eb="246">
      <t>ケイカク</t>
    </rPh>
    <rPh sb="247" eb="249">
      <t>ジッシ</t>
    </rPh>
    <rPh sb="273" eb="275">
      <t>ジュンジ</t>
    </rPh>
    <rPh sb="275" eb="277">
      <t>タイオウ</t>
    </rPh>
    <rPh sb="281" eb="283">
      <t>ヒツヨウ</t>
    </rPh>
    <rPh sb="289" eb="291">
      <t>イジョウ</t>
    </rPh>
    <rPh sb="296" eb="298">
      <t>ショウライ</t>
    </rPh>
    <rPh sb="303" eb="305">
      <t>アンゼン</t>
    </rPh>
    <rPh sb="306" eb="308">
      <t>アンシン</t>
    </rPh>
    <rPh sb="309" eb="310">
      <t>ミズ</t>
    </rPh>
    <rPh sb="311" eb="313">
      <t>テイレン</t>
    </rPh>
    <rPh sb="314" eb="316">
      <t>カカク</t>
    </rPh>
    <rPh sb="317" eb="319">
      <t>アンテイ</t>
    </rPh>
    <rPh sb="319" eb="320">
      <t>テキ</t>
    </rPh>
    <rPh sb="321" eb="323">
      <t>キョウキュウ</t>
    </rPh>
    <rPh sb="349" eb="351">
      <t>タイオウ</t>
    </rPh>
    <rPh sb="356" eb="358">
      <t>ザイゲン</t>
    </rPh>
    <rPh sb="358" eb="360">
      <t>カクホ</t>
    </rPh>
    <rPh sb="361" eb="363">
      <t>テキセツ</t>
    </rPh>
    <rPh sb="364" eb="365">
      <t>オコナ</t>
    </rPh>
    <rPh sb="369" eb="371">
      <t>ヒツヨウ</t>
    </rPh>
    <rPh sb="377" eb="379">
      <t>ケイエイ</t>
    </rPh>
    <rPh sb="379" eb="381">
      <t>センリャク</t>
    </rPh>
    <rPh sb="387" eb="389">
      <t>ヘイセイ</t>
    </rPh>
    <rPh sb="391" eb="393">
      <t>ネンド</t>
    </rPh>
    <rPh sb="394" eb="396">
      <t>サクテイ</t>
    </rPh>
    <rPh sb="396" eb="398">
      <t>ヨテイ</t>
    </rPh>
    <phoneticPr fontId="7"/>
  </si>
  <si>
    <r>
      <t>・①経常収支比率は、100％を越え黒字経営となっており、経常費用の大半を給水収益で賄えている。また、②累積欠損金もなく、⑤料金回収率は、類似団体平均値、全国平均と比べ高い水準を満たしており、損失を出さずに適切な料金水準に基づいた給水収益による安定した経営が行われている。
・⑦施設利用率、⑧有収率ともに類似団体平均値、全国平均と比べても高い水準を満たしていることから、効率的な施設稼働と配水が行われ、給水収益に繋がっているといえる。また、⑥給水原価が、類似団体平均値、全国平均と比べて低く、有収水量1</t>
    </r>
    <r>
      <rPr>
        <sz val="11"/>
        <color theme="1"/>
        <rFont val="ＭＳ Ｐゴシック"/>
        <family val="3"/>
        <charset val="128"/>
      </rPr>
      <t>㎥</t>
    </r>
    <r>
      <rPr>
        <sz val="11"/>
        <color theme="1"/>
        <rFont val="ＭＳ ゴシック"/>
        <family val="3"/>
        <charset val="128"/>
      </rPr>
      <t>を製造するにあたり費用対効果も高い水準を維持している。
・③流動比率は、各年度により多少の変動が見られるものの各年度200％を越えており、流動負債に対する流動資産が適切に確保できている。また、④企業債残高対給水収益比率が毎年度低下していっていることから、適切な企業債の借入と償還が行われている。</t>
    </r>
    <rPh sb="2" eb="4">
      <t>ケイジョウ</t>
    </rPh>
    <rPh sb="4" eb="6">
      <t>シュウシ</t>
    </rPh>
    <rPh sb="6" eb="8">
      <t>ヒリツ</t>
    </rPh>
    <rPh sb="15" eb="16">
      <t>コ</t>
    </rPh>
    <rPh sb="17" eb="19">
      <t>クロジ</t>
    </rPh>
    <rPh sb="19" eb="21">
      <t>ケイエイ</t>
    </rPh>
    <rPh sb="28" eb="30">
      <t>ケイジョウ</t>
    </rPh>
    <rPh sb="30" eb="32">
      <t>ヒヨウ</t>
    </rPh>
    <rPh sb="33" eb="35">
      <t>タイハン</t>
    </rPh>
    <rPh sb="36" eb="38">
      <t>キュウスイ</t>
    </rPh>
    <rPh sb="38" eb="40">
      <t>シュウエキ</t>
    </rPh>
    <rPh sb="41" eb="42">
      <t>マカナ</t>
    </rPh>
    <rPh sb="51" eb="53">
      <t>ルイセキ</t>
    </rPh>
    <rPh sb="53" eb="56">
      <t>ケッソンキン</t>
    </rPh>
    <rPh sb="61" eb="63">
      <t>リョウキン</t>
    </rPh>
    <rPh sb="63" eb="65">
      <t>カイシュウ</t>
    </rPh>
    <rPh sb="65" eb="66">
      <t>リツ</t>
    </rPh>
    <rPh sb="81" eb="82">
      <t>クラ</t>
    </rPh>
    <rPh sb="83" eb="84">
      <t>タカ</t>
    </rPh>
    <rPh sb="85" eb="87">
      <t>スイジュン</t>
    </rPh>
    <rPh sb="88" eb="89">
      <t>ミ</t>
    </rPh>
    <rPh sb="95" eb="97">
      <t>ソンシツ</t>
    </rPh>
    <rPh sb="98" eb="99">
      <t>ダ</t>
    </rPh>
    <rPh sb="102" eb="104">
      <t>テキセツ</t>
    </rPh>
    <rPh sb="105" eb="107">
      <t>リョウキン</t>
    </rPh>
    <rPh sb="107" eb="109">
      <t>スイジュン</t>
    </rPh>
    <rPh sb="110" eb="111">
      <t>モト</t>
    </rPh>
    <rPh sb="114" eb="116">
      <t>キュウスイ</t>
    </rPh>
    <rPh sb="116" eb="118">
      <t>シュウエキ</t>
    </rPh>
    <rPh sb="121" eb="123">
      <t>アンテイ</t>
    </rPh>
    <rPh sb="125" eb="127">
      <t>ケイエイ</t>
    </rPh>
    <rPh sb="128" eb="129">
      <t>オコナ</t>
    </rPh>
    <rPh sb="138" eb="140">
      <t>シセツ</t>
    </rPh>
    <rPh sb="140" eb="143">
      <t>リヨウリツ</t>
    </rPh>
    <rPh sb="145" eb="146">
      <t>ア</t>
    </rPh>
    <rPh sb="146" eb="147">
      <t>オサ</t>
    </rPh>
    <rPh sb="147" eb="148">
      <t>リツ</t>
    </rPh>
    <rPh sb="184" eb="187">
      <t>コウリツテキ</t>
    </rPh>
    <rPh sb="188" eb="190">
      <t>シセツ</t>
    </rPh>
    <rPh sb="190" eb="192">
      <t>カドウ</t>
    </rPh>
    <rPh sb="193" eb="195">
      <t>ハイスイ</t>
    </rPh>
    <rPh sb="196" eb="197">
      <t>オコナ</t>
    </rPh>
    <rPh sb="200" eb="202">
      <t>キュウスイ</t>
    </rPh>
    <rPh sb="202" eb="204">
      <t>シュウエキ</t>
    </rPh>
    <rPh sb="205" eb="206">
      <t>ツナ</t>
    </rPh>
    <rPh sb="220" eb="222">
      <t>キュウスイ</t>
    </rPh>
    <rPh sb="222" eb="224">
      <t>ゲンカ</t>
    </rPh>
    <rPh sb="242" eb="243">
      <t>ヒク</t>
    </rPh>
    <rPh sb="247" eb="249">
      <t>スイリョウ</t>
    </rPh>
    <rPh sb="252" eb="254">
      <t>セイゾウ</t>
    </rPh>
    <rPh sb="260" eb="265">
      <t>ヒヨウタイコウカ</t>
    </rPh>
    <rPh sb="266" eb="267">
      <t>タカ</t>
    </rPh>
    <rPh sb="268" eb="270">
      <t>スイジュン</t>
    </rPh>
    <rPh sb="271" eb="273">
      <t>イジ</t>
    </rPh>
    <rPh sb="281" eb="283">
      <t>リュウドウ</t>
    </rPh>
    <rPh sb="283" eb="285">
      <t>ヒリツ</t>
    </rPh>
    <rPh sb="287" eb="288">
      <t>カク</t>
    </rPh>
    <rPh sb="288" eb="290">
      <t>ネンド</t>
    </rPh>
    <rPh sb="293" eb="295">
      <t>タショウ</t>
    </rPh>
    <rPh sb="296" eb="298">
      <t>ヘンドウ</t>
    </rPh>
    <rPh sb="299" eb="300">
      <t>ミ</t>
    </rPh>
    <rPh sb="306" eb="309">
      <t>カクネンド</t>
    </rPh>
    <rPh sb="314" eb="315">
      <t>コ</t>
    </rPh>
    <rPh sb="320" eb="322">
      <t>リュウドウ</t>
    </rPh>
    <rPh sb="322" eb="324">
      <t>フサイ</t>
    </rPh>
    <rPh sb="325" eb="326">
      <t>タイ</t>
    </rPh>
    <rPh sb="328" eb="330">
      <t>リュウドウ</t>
    </rPh>
    <rPh sb="330" eb="332">
      <t>シサン</t>
    </rPh>
    <rPh sb="333" eb="335">
      <t>テキセツ</t>
    </rPh>
    <rPh sb="336" eb="338">
      <t>カクホ</t>
    </rPh>
    <rPh sb="348" eb="350">
      <t>キギョウ</t>
    </rPh>
    <rPh sb="350" eb="351">
      <t>サイ</t>
    </rPh>
    <rPh sb="351" eb="353">
      <t>ザンダカ</t>
    </rPh>
    <rPh sb="353" eb="354">
      <t>タイ</t>
    </rPh>
    <rPh sb="354" eb="356">
      <t>キュウスイ</t>
    </rPh>
    <rPh sb="356" eb="358">
      <t>シュウエキ</t>
    </rPh>
    <rPh sb="358" eb="360">
      <t>ヒリツ</t>
    </rPh>
    <rPh sb="361" eb="364">
      <t>マイネンド</t>
    </rPh>
    <rPh sb="364" eb="366">
      <t>テイカ</t>
    </rPh>
    <rPh sb="378" eb="380">
      <t>テキセツ</t>
    </rPh>
    <rPh sb="381" eb="383">
      <t>キギョウ</t>
    </rPh>
    <rPh sb="383" eb="384">
      <t>サイ</t>
    </rPh>
    <rPh sb="385" eb="387">
      <t>カリイレ</t>
    </rPh>
    <rPh sb="388" eb="390">
      <t>ショウカン</t>
    </rPh>
    <rPh sb="391" eb="392">
      <t>オコナ</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</si>
</sst>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4"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
      <sz val="11"/>
      <color theme="1"/>
      <name val="ＭＳ Ｐ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1.59</c:v>
                </c:pt>
                <c:pt idx="1">
                  <c:v>1.3</c:v>
                </c:pt>
                <c:pt idx="2">
                  <c:v>0.89</c:v>
                </c:pt>
                <c:pt idx="3">
                  <c:v>1</c:v>
                </c:pt>
                <c:pt idx="4">
                  <c:v>0.54</c:v>
                </c:pt>
              </c:numCache>
            </c:numRef>
          </c:val>
          <c:extLst>
            <c:ext xmlns:c16="http://schemas.microsoft.com/office/drawing/2014/chart" uri="{C3380CC4-5D6E-409C-BE32-E72D297353CC}">
              <c16:uniqueId val="{00000000-5A36-4426-A339-3036C9852795}"/>
            </c:ext>
          </c:extLst>
        </c:ser>
        <c:dLbls>
          <c:showLegendKey val="0"/>
          <c:showVal val="0"/>
          <c:showCatName val="0"/>
          <c:showSerName val="0"/>
          <c:showPercent val="0"/>
          <c:showBubbleSize val="0"/>
        </c:dLbls>
        <c:gapWidth val="150"/>
        <c:axId val="470589960"/>
        <c:axId val="470593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0.76</c:v>
                </c:pt>
                <c:pt idx="2">
                  <c:v>0.69</c:v>
                </c:pt>
                <c:pt idx="3">
                  <c:v>0.74</c:v>
                </c:pt>
                <c:pt idx="4">
                  <c:v>0.73</c:v>
                </c:pt>
              </c:numCache>
            </c:numRef>
          </c:val>
          <c:smooth val="0"/>
          <c:extLst>
            <c:ext xmlns:c16="http://schemas.microsoft.com/office/drawing/2014/chart" uri="{C3380CC4-5D6E-409C-BE32-E72D297353CC}">
              <c16:uniqueId val="{00000001-5A36-4426-A339-3036C9852795}"/>
            </c:ext>
          </c:extLst>
        </c:ser>
        <c:dLbls>
          <c:showLegendKey val="0"/>
          <c:showVal val="0"/>
          <c:showCatName val="0"/>
          <c:showSerName val="0"/>
          <c:showPercent val="0"/>
          <c:showBubbleSize val="0"/>
        </c:dLbls>
        <c:marker val="1"/>
        <c:smooth val="0"/>
        <c:axId val="470589960"/>
        <c:axId val="470593096"/>
      </c:lineChart>
      <c:dateAx>
        <c:axId val="470589960"/>
        <c:scaling>
          <c:orientation val="minMax"/>
        </c:scaling>
        <c:delete val="1"/>
        <c:axPos val="b"/>
        <c:numFmt formatCode="ge" sourceLinked="1"/>
        <c:majorTickMark val="none"/>
        <c:minorTickMark val="none"/>
        <c:tickLblPos val="none"/>
        <c:crossAx val="470593096"/>
        <c:crosses val="autoZero"/>
        <c:auto val="1"/>
        <c:lblOffset val="100"/>
        <c:baseTimeUnit val="years"/>
      </c:dateAx>
      <c:valAx>
        <c:axId val="470593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0589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82.6</c:v>
                </c:pt>
                <c:pt idx="1">
                  <c:v>81.61</c:v>
                </c:pt>
                <c:pt idx="2">
                  <c:v>80.599999999999994</c:v>
                </c:pt>
                <c:pt idx="3">
                  <c:v>80.34</c:v>
                </c:pt>
                <c:pt idx="4">
                  <c:v>81</c:v>
                </c:pt>
              </c:numCache>
            </c:numRef>
          </c:val>
          <c:extLst>
            <c:ext xmlns:c16="http://schemas.microsoft.com/office/drawing/2014/chart" uri="{C3380CC4-5D6E-409C-BE32-E72D297353CC}">
              <c16:uniqueId val="{00000000-033F-4D14-8AA8-47321ABDE41F}"/>
            </c:ext>
          </c:extLst>
        </c:ser>
        <c:dLbls>
          <c:showLegendKey val="0"/>
          <c:showVal val="0"/>
          <c:showCatName val="0"/>
          <c:showSerName val="0"/>
          <c:showPercent val="0"/>
          <c:showBubbleSize val="0"/>
        </c:dLbls>
        <c:gapWidth val="150"/>
        <c:axId val="443917936"/>
        <c:axId val="44391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64.09</c:v>
                </c:pt>
                <c:pt idx="1">
                  <c:v>63.91</c:v>
                </c:pt>
                <c:pt idx="2">
                  <c:v>63.25</c:v>
                </c:pt>
                <c:pt idx="3">
                  <c:v>63.03</c:v>
                </c:pt>
                <c:pt idx="4">
                  <c:v>63.18</c:v>
                </c:pt>
              </c:numCache>
            </c:numRef>
          </c:val>
          <c:smooth val="0"/>
          <c:extLst>
            <c:ext xmlns:c16="http://schemas.microsoft.com/office/drawing/2014/chart" uri="{C3380CC4-5D6E-409C-BE32-E72D297353CC}">
              <c16:uniqueId val="{00000001-033F-4D14-8AA8-47321ABDE41F}"/>
            </c:ext>
          </c:extLst>
        </c:ser>
        <c:dLbls>
          <c:showLegendKey val="0"/>
          <c:showVal val="0"/>
          <c:showCatName val="0"/>
          <c:showSerName val="0"/>
          <c:showPercent val="0"/>
          <c:showBubbleSize val="0"/>
        </c:dLbls>
        <c:marker val="1"/>
        <c:smooth val="0"/>
        <c:axId val="443917936"/>
        <c:axId val="443914800"/>
      </c:lineChart>
      <c:dateAx>
        <c:axId val="443917936"/>
        <c:scaling>
          <c:orientation val="minMax"/>
        </c:scaling>
        <c:delete val="1"/>
        <c:axPos val="b"/>
        <c:numFmt formatCode="ge" sourceLinked="1"/>
        <c:majorTickMark val="none"/>
        <c:minorTickMark val="none"/>
        <c:tickLblPos val="none"/>
        <c:crossAx val="443914800"/>
        <c:crosses val="autoZero"/>
        <c:auto val="1"/>
        <c:lblOffset val="100"/>
        <c:baseTimeUnit val="years"/>
      </c:dateAx>
      <c:valAx>
        <c:axId val="44391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391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92.97</c:v>
                </c:pt>
                <c:pt idx="1">
                  <c:v>93.01</c:v>
                </c:pt>
                <c:pt idx="2">
                  <c:v>92.95</c:v>
                </c:pt>
                <c:pt idx="3">
                  <c:v>92.97</c:v>
                </c:pt>
                <c:pt idx="4">
                  <c:v>93.02</c:v>
                </c:pt>
              </c:numCache>
            </c:numRef>
          </c:val>
          <c:extLst>
            <c:ext xmlns:c16="http://schemas.microsoft.com/office/drawing/2014/chart" uri="{C3380CC4-5D6E-409C-BE32-E72D297353CC}">
              <c16:uniqueId val="{00000000-52AF-41AC-9725-138D9C122807}"/>
            </c:ext>
          </c:extLst>
        </c:ser>
        <c:dLbls>
          <c:showLegendKey val="0"/>
          <c:showVal val="0"/>
          <c:showCatName val="0"/>
          <c:showSerName val="0"/>
          <c:showPercent val="0"/>
          <c:showBubbleSize val="0"/>
        </c:dLbls>
        <c:gapWidth val="150"/>
        <c:axId val="443918720"/>
        <c:axId val="443911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91.19</c:v>
                </c:pt>
                <c:pt idx="1">
                  <c:v>91.45</c:v>
                </c:pt>
                <c:pt idx="2">
                  <c:v>91.07</c:v>
                </c:pt>
                <c:pt idx="3">
                  <c:v>91.21</c:v>
                </c:pt>
                <c:pt idx="4">
                  <c:v>91.6</c:v>
                </c:pt>
              </c:numCache>
            </c:numRef>
          </c:val>
          <c:smooth val="0"/>
          <c:extLst>
            <c:ext xmlns:c16="http://schemas.microsoft.com/office/drawing/2014/chart" uri="{C3380CC4-5D6E-409C-BE32-E72D297353CC}">
              <c16:uniqueId val="{00000001-52AF-41AC-9725-138D9C122807}"/>
            </c:ext>
          </c:extLst>
        </c:ser>
        <c:dLbls>
          <c:showLegendKey val="0"/>
          <c:showVal val="0"/>
          <c:showCatName val="0"/>
          <c:showSerName val="0"/>
          <c:showPercent val="0"/>
          <c:showBubbleSize val="0"/>
        </c:dLbls>
        <c:marker val="1"/>
        <c:smooth val="0"/>
        <c:axId val="443918720"/>
        <c:axId val="443911272"/>
      </c:lineChart>
      <c:dateAx>
        <c:axId val="443918720"/>
        <c:scaling>
          <c:orientation val="minMax"/>
        </c:scaling>
        <c:delete val="1"/>
        <c:axPos val="b"/>
        <c:numFmt formatCode="ge" sourceLinked="1"/>
        <c:majorTickMark val="none"/>
        <c:minorTickMark val="none"/>
        <c:tickLblPos val="none"/>
        <c:crossAx val="443911272"/>
        <c:crosses val="autoZero"/>
        <c:auto val="1"/>
        <c:lblOffset val="100"/>
        <c:baseTimeUnit val="years"/>
      </c:dateAx>
      <c:valAx>
        <c:axId val="443911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391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103.01</c:v>
                </c:pt>
                <c:pt idx="1">
                  <c:v>102.19</c:v>
                </c:pt>
                <c:pt idx="2">
                  <c:v>112.14</c:v>
                </c:pt>
                <c:pt idx="3">
                  <c:v>109.97</c:v>
                </c:pt>
                <c:pt idx="4">
                  <c:v>112.28</c:v>
                </c:pt>
              </c:numCache>
            </c:numRef>
          </c:val>
          <c:extLst>
            <c:ext xmlns:c16="http://schemas.microsoft.com/office/drawing/2014/chart" uri="{C3380CC4-5D6E-409C-BE32-E72D297353CC}">
              <c16:uniqueId val="{00000000-9DA6-4FD6-B540-A64E83FF7E99}"/>
            </c:ext>
          </c:extLst>
        </c:ser>
        <c:dLbls>
          <c:showLegendKey val="0"/>
          <c:showVal val="0"/>
          <c:showCatName val="0"/>
          <c:showSerName val="0"/>
          <c:showPercent val="0"/>
          <c:showBubbleSize val="0"/>
        </c:dLbls>
        <c:gapWidth val="150"/>
        <c:axId val="470585648"/>
        <c:axId val="47058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107.94</c:v>
                </c:pt>
                <c:pt idx="1">
                  <c:v>108.98</c:v>
                </c:pt>
                <c:pt idx="2">
                  <c:v>114.44</c:v>
                </c:pt>
                <c:pt idx="3">
                  <c:v>115.21</c:v>
                </c:pt>
                <c:pt idx="4">
                  <c:v>117.25</c:v>
                </c:pt>
              </c:numCache>
            </c:numRef>
          </c:val>
          <c:smooth val="0"/>
          <c:extLst>
            <c:ext xmlns:c16="http://schemas.microsoft.com/office/drawing/2014/chart" uri="{C3380CC4-5D6E-409C-BE32-E72D297353CC}">
              <c16:uniqueId val="{00000001-9DA6-4FD6-B540-A64E83FF7E99}"/>
            </c:ext>
          </c:extLst>
        </c:ser>
        <c:dLbls>
          <c:showLegendKey val="0"/>
          <c:showVal val="0"/>
          <c:showCatName val="0"/>
          <c:showSerName val="0"/>
          <c:showPercent val="0"/>
          <c:showBubbleSize val="0"/>
        </c:dLbls>
        <c:marker val="1"/>
        <c:smooth val="0"/>
        <c:axId val="470585648"/>
        <c:axId val="470586432"/>
      </c:lineChart>
      <c:dateAx>
        <c:axId val="470585648"/>
        <c:scaling>
          <c:orientation val="minMax"/>
        </c:scaling>
        <c:delete val="1"/>
        <c:axPos val="b"/>
        <c:numFmt formatCode="ge" sourceLinked="1"/>
        <c:majorTickMark val="none"/>
        <c:minorTickMark val="none"/>
        <c:tickLblPos val="none"/>
        <c:crossAx val="470586432"/>
        <c:crosses val="autoZero"/>
        <c:auto val="1"/>
        <c:lblOffset val="100"/>
        <c:baseTimeUnit val="years"/>
      </c:dateAx>
      <c:valAx>
        <c:axId val="4705864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058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47.65</c:v>
                </c:pt>
                <c:pt idx="1">
                  <c:v>48.2</c:v>
                </c:pt>
                <c:pt idx="2">
                  <c:v>48.79</c:v>
                </c:pt>
                <c:pt idx="3">
                  <c:v>49.61</c:v>
                </c:pt>
                <c:pt idx="4">
                  <c:v>50.71</c:v>
                </c:pt>
              </c:numCache>
            </c:numRef>
          </c:val>
          <c:extLst>
            <c:ext xmlns:c16="http://schemas.microsoft.com/office/drawing/2014/chart" uri="{C3380CC4-5D6E-409C-BE32-E72D297353CC}">
              <c16:uniqueId val="{00000000-4354-4C86-94C6-BAD6A5ED0097}"/>
            </c:ext>
          </c:extLst>
        </c:ser>
        <c:dLbls>
          <c:showLegendKey val="0"/>
          <c:showVal val="0"/>
          <c:showCatName val="0"/>
          <c:showSerName val="0"/>
          <c:showPercent val="0"/>
          <c:showBubbleSize val="0"/>
        </c:dLbls>
        <c:gapWidth val="150"/>
        <c:axId val="470587608"/>
        <c:axId val="47059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44.41</c:v>
                </c:pt>
                <c:pt idx="1">
                  <c:v>45.38</c:v>
                </c:pt>
                <c:pt idx="2">
                  <c:v>47.7</c:v>
                </c:pt>
                <c:pt idx="3">
                  <c:v>48.41</c:v>
                </c:pt>
                <c:pt idx="4">
                  <c:v>49.1</c:v>
                </c:pt>
              </c:numCache>
            </c:numRef>
          </c:val>
          <c:smooth val="0"/>
          <c:extLst>
            <c:ext xmlns:c16="http://schemas.microsoft.com/office/drawing/2014/chart" uri="{C3380CC4-5D6E-409C-BE32-E72D297353CC}">
              <c16:uniqueId val="{00000001-4354-4C86-94C6-BAD6A5ED0097}"/>
            </c:ext>
          </c:extLst>
        </c:ser>
        <c:dLbls>
          <c:showLegendKey val="0"/>
          <c:showVal val="0"/>
          <c:showCatName val="0"/>
          <c:showSerName val="0"/>
          <c:showPercent val="0"/>
          <c:showBubbleSize val="0"/>
        </c:dLbls>
        <c:marker val="1"/>
        <c:smooth val="0"/>
        <c:axId val="470587608"/>
        <c:axId val="470594272"/>
      </c:lineChart>
      <c:dateAx>
        <c:axId val="470587608"/>
        <c:scaling>
          <c:orientation val="minMax"/>
        </c:scaling>
        <c:delete val="1"/>
        <c:axPos val="b"/>
        <c:numFmt formatCode="ge" sourceLinked="1"/>
        <c:majorTickMark val="none"/>
        <c:minorTickMark val="none"/>
        <c:tickLblPos val="none"/>
        <c:crossAx val="470594272"/>
        <c:crosses val="autoZero"/>
        <c:auto val="1"/>
        <c:lblOffset val="100"/>
        <c:baseTimeUnit val="years"/>
      </c:dateAx>
      <c:valAx>
        <c:axId val="47059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0587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13.52</c:v>
                </c:pt>
                <c:pt idx="1">
                  <c:v>14.88</c:v>
                </c:pt>
                <c:pt idx="2">
                  <c:v>18.27</c:v>
                </c:pt>
                <c:pt idx="3">
                  <c:v>19.489999999999998</c:v>
                </c:pt>
                <c:pt idx="4">
                  <c:v>20.85</c:v>
                </c:pt>
              </c:numCache>
            </c:numRef>
          </c:val>
          <c:extLst>
            <c:ext xmlns:c16="http://schemas.microsoft.com/office/drawing/2014/chart" uri="{C3380CC4-5D6E-409C-BE32-E72D297353CC}">
              <c16:uniqueId val="{00000000-6804-4278-9677-3C011E9C821F}"/>
            </c:ext>
          </c:extLst>
        </c:ser>
        <c:dLbls>
          <c:showLegendKey val="0"/>
          <c:showVal val="0"/>
          <c:showCatName val="0"/>
          <c:showSerName val="0"/>
          <c:showPercent val="0"/>
          <c:showBubbleSize val="0"/>
        </c:dLbls>
        <c:gapWidth val="150"/>
        <c:axId val="470595056"/>
        <c:axId val="47059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12.28</c:v>
                </c:pt>
                <c:pt idx="1">
                  <c:v>13.33</c:v>
                </c:pt>
                <c:pt idx="2">
                  <c:v>14.54</c:v>
                </c:pt>
                <c:pt idx="3">
                  <c:v>16.16</c:v>
                </c:pt>
                <c:pt idx="4">
                  <c:v>17.420000000000002</c:v>
                </c:pt>
              </c:numCache>
            </c:numRef>
          </c:val>
          <c:smooth val="0"/>
          <c:extLst>
            <c:ext xmlns:c16="http://schemas.microsoft.com/office/drawing/2014/chart" uri="{C3380CC4-5D6E-409C-BE32-E72D297353CC}">
              <c16:uniqueId val="{00000001-6804-4278-9677-3C011E9C821F}"/>
            </c:ext>
          </c:extLst>
        </c:ser>
        <c:dLbls>
          <c:showLegendKey val="0"/>
          <c:showVal val="0"/>
          <c:showCatName val="0"/>
          <c:showSerName val="0"/>
          <c:showPercent val="0"/>
          <c:showBubbleSize val="0"/>
        </c:dLbls>
        <c:marker val="1"/>
        <c:smooth val="0"/>
        <c:axId val="470595056"/>
        <c:axId val="470596624"/>
      </c:lineChart>
      <c:dateAx>
        <c:axId val="470595056"/>
        <c:scaling>
          <c:orientation val="minMax"/>
        </c:scaling>
        <c:delete val="1"/>
        <c:axPos val="b"/>
        <c:numFmt formatCode="ge" sourceLinked="1"/>
        <c:majorTickMark val="none"/>
        <c:minorTickMark val="none"/>
        <c:tickLblPos val="none"/>
        <c:crossAx val="470596624"/>
        <c:crosses val="autoZero"/>
        <c:auto val="1"/>
        <c:lblOffset val="100"/>
        <c:baseTimeUnit val="years"/>
      </c:dateAx>
      <c:valAx>
        <c:axId val="47059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059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934-446C-A10C-494CDD17054B}"/>
            </c:ext>
          </c:extLst>
        </c:ser>
        <c:dLbls>
          <c:showLegendKey val="0"/>
          <c:showVal val="0"/>
          <c:showCatName val="0"/>
          <c:showSerName val="0"/>
          <c:showPercent val="0"/>
          <c:showBubbleSize val="0"/>
        </c:dLbls>
        <c:gapWidth val="150"/>
        <c:axId val="469710096"/>
        <c:axId val="469710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0.45</c:v>
                </c:pt>
                <c:pt idx="1">
                  <c:v>0.34</c:v>
                </c:pt>
                <c:pt idx="2" formatCode="#,##0.00;&quot;△&quot;#,##0.00">
                  <c:v>0</c:v>
                </c:pt>
                <c:pt idx="3">
                  <c:v>0.71</c:v>
                </c:pt>
                <c:pt idx="4" formatCode="#,##0.00;&quot;△&quot;#,##0.00">
                  <c:v>0</c:v>
                </c:pt>
              </c:numCache>
            </c:numRef>
          </c:val>
          <c:smooth val="0"/>
          <c:extLst>
            <c:ext xmlns:c16="http://schemas.microsoft.com/office/drawing/2014/chart" uri="{C3380CC4-5D6E-409C-BE32-E72D297353CC}">
              <c16:uniqueId val="{00000001-D934-446C-A10C-494CDD17054B}"/>
            </c:ext>
          </c:extLst>
        </c:ser>
        <c:dLbls>
          <c:showLegendKey val="0"/>
          <c:showVal val="0"/>
          <c:showCatName val="0"/>
          <c:showSerName val="0"/>
          <c:showPercent val="0"/>
          <c:showBubbleSize val="0"/>
        </c:dLbls>
        <c:marker val="1"/>
        <c:smooth val="0"/>
        <c:axId val="469710096"/>
        <c:axId val="469710488"/>
      </c:lineChart>
      <c:dateAx>
        <c:axId val="469710096"/>
        <c:scaling>
          <c:orientation val="minMax"/>
        </c:scaling>
        <c:delete val="1"/>
        <c:axPos val="b"/>
        <c:numFmt formatCode="ge" sourceLinked="1"/>
        <c:majorTickMark val="none"/>
        <c:minorTickMark val="none"/>
        <c:tickLblPos val="none"/>
        <c:crossAx val="469710488"/>
        <c:crosses val="autoZero"/>
        <c:auto val="1"/>
        <c:lblOffset val="100"/>
        <c:baseTimeUnit val="years"/>
      </c:dateAx>
      <c:valAx>
        <c:axId val="469710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6971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415.72</c:v>
                </c:pt>
                <c:pt idx="1">
                  <c:v>438.3</c:v>
                </c:pt>
                <c:pt idx="2">
                  <c:v>299.2</c:v>
                </c:pt>
                <c:pt idx="3">
                  <c:v>299.25</c:v>
                </c:pt>
                <c:pt idx="4">
                  <c:v>336.25</c:v>
                </c:pt>
              </c:numCache>
            </c:numRef>
          </c:val>
          <c:extLst>
            <c:ext xmlns:c16="http://schemas.microsoft.com/office/drawing/2014/chart" uri="{C3380CC4-5D6E-409C-BE32-E72D297353CC}">
              <c16:uniqueId val="{00000000-FB88-4F37-AB6D-74D12DBFD0B1}"/>
            </c:ext>
          </c:extLst>
        </c:ser>
        <c:dLbls>
          <c:showLegendKey val="0"/>
          <c:showVal val="0"/>
          <c:showCatName val="0"/>
          <c:showSerName val="0"/>
          <c:showPercent val="0"/>
          <c:showBubbleSize val="0"/>
        </c:dLbls>
        <c:gapWidth val="150"/>
        <c:axId val="469710880"/>
        <c:axId val="46971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475.07</c:v>
                </c:pt>
                <c:pt idx="1">
                  <c:v>473.46</c:v>
                </c:pt>
                <c:pt idx="2">
                  <c:v>240.81</c:v>
                </c:pt>
                <c:pt idx="3">
                  <c:v>241.71</c:v>
                </c:pt>
                <c:pt idx="4">
                  <c:v>249.08</c:v>
                </c:pt>
              </c:numCache>
            </c:numRef>
          </c:val>
          <c:smooth val="0"/>
          <c:extLst>
            <c:ext xmlns:c16="http://schemas.microsoft.com/office/drawing/2014/chart" uri="{C3380CC4-5D6E-409C-BE32-E72D297353CC}">
              <c16:uniqueId val="{00000001-FB88-4F37-AB6D-74D12DBFD0B1}"/>
            </c:ext>
          </c:extLst>
        </c:ser>
        <c:dLbls>
          <c:showLegendKey val="0"/>
          <c:showVal val="0"/>
          <c:showCatName val="0"/>
          <c:showSerName val="0"/>
          <c:showPercent val="0"/>
          <c:showBubbleSize val="0"/>
        </c:dLbls>
        <c:marker val="1"/>
        <c:smooth val="0"/>
        <c:axId val="469710880"/>
        <c:axId val="469713232"/>
      </c:lineChart>
      <c:dateAx>
        <c:axId val="469710880"/>
        <c:scaling>
          <c:orientation val="minMax"/>
        </c:scaling>
        <c:delete val="1"/>
        <c:axPos val="b"/>
        <c:numFmt formatCode="ge" sourceLinked="1"/>
        <c:majorTickMark val="none"/>
        <c:minorTickMark val="none"/>
        <c:tickLblPos val="none"/>
        <c:crossAx val="469713232"/>
        <c:crosses val="autoZero"/>
        <c:auto val="1"/>
        <c:lblOffset val="100"/>
        <c:baseTimeUnit val="years"/>
      </c:dateAx>
      <c:valAx>
        <c:axId val="4697132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697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119.27</c:v>
                </c:pt>
                <c:pt idx="1">
                  <c:v>115.25</c:v>
                </c:pt>
                <c:pt idx="2">
                  <c:v>111.73</c:v>
                </c:pt>
                <c:pt idx="3">
                  <c:v>107.02</c:v>
                </c:pt>
                <c:pt idx="4">
                  <c:v>103.13</c:v>
                </c:pt>
              </c:numCache>
            </c:numRef>
          </c:val>
          <c:extLst>
            <c:ext xmlns:c16="http://schemas.microsoft.com/office/drawing/2014/chart" uri="{C3380CC4-5D6E-409C-BE32-E72D297353CC}">
              <c16:uniqueId val="{00000000-67DA-4287-98A1-4BB1F213F6AC}"/>
            </c:ext>
          </c:extLst>
        </c:ser>
        <c:dLbls>
          <c:showLegendKey val="0"/>
          <c:showVal val="0"/>
          <c:showCatName val="0"/>
          <c:showSerName val="0"/>
          <c:showPercent val="0"/>
          <c:showBubbleSize val="0"/>
        </c:dLbls>
        <c:gapWidth val="150"/>
        <c:axId val="469711664"/>
        <c:axId val="46971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296.5</c:v>
                </c:pt>
                <c:pt idx="1">
                  <c:v>285.77</c:v>
                </c:pt>
                <c:pt idx="2">
                  <c:v>283.10000000000002</c:v>
                </c:pt>
                <c:pt idx="3">
                  <c:v>274.14</c:v>
                </c:pt>
                <c:pt idx="4">
                  <c:v>266.66000000000003</c:v>
                </c:pt>
              </c:numCache>
            </c:numRef>
          </c:val>
          <c:smooth val="0"/>
          <c:extLst>
            <c:ext xmlns:c16="http://schemas.microsoft.com/office/drawing/2014/chart" uri="{C3380CC4-5D6E-409C-BE32-E72D297353CC}">
              <c16:uniqueId val="{00000001-67DA-4287-98A1-4BB1F213F6AC}"/>
            </c:ext>
          </c:extLst>
        </c:ser>
        <c:dLbls>
          <c:showLegendKey val="0"/>
          <c:showVal val="0"/>
          <c:showCatName val="0"/>
          <c:showSerName val="0"/>
          <c:showPercent val="0"/>
          <c:showBubbleSize val="0"/>
        </c:dLbls>
        <c:marker val="1"/>
        <c:smooth val="0"/>
        <c:axId val="469711664"/>
        <c:axId val="469712448"/>
      </c:lineChart>
      <c:dateAx>
        <c:axId val="469711664"/>
        <c:scaling>
          <c:orientation val="minMax"/>
        </c:scaling>
        <c:delete val="1"/>
        <c:axPos val="b"/>
        <c:numFmt formatCode="ge" sourceLinked="1"/>
        <c:majorTickMark val="none"/>
        <c:minorTickMark val="none"/>
        <c:tickLblPos val="none"/>
        <c:crossAx val="469712448"/>
        <c:crosses val="autoZero"/>
        <c:auto val="1"/>
        <c:lblOffset val="100"/>
        <c:baseTimeUnit val="years"/>
      </c:dateAx>
      <c:valAx>
        <c:axId val="4697124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6971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102.06</c:v>
                </c:pt>
                <c:pt idx="1">
                  <c:v>100.87</c:v>
                </c:pt>
                <c:pt idx="2">
                  <c:v>113.09</c:v>
                </c:pt>
                <c:pt idx="3">
                  <c:v>110.29</c:v>
                </c:pt>
                <c:pt idx="4">
                  <c:v>112.7</c:v>
                </c:pt>
              </c:numCache>
            </c:numRef>
          </c:val>
          <c:extLst>
            <c:ext xmlns:c16="http://schemas.microsoft.com/office/drawing/2014/chart" uri="{C3380CC4-5D6E-409C-BE32-E72D297353CC}">
              <c16:uniqueId val="{00000000-7EAA-4C45-A2F5-561F5980D252}"/>
            </c:ext>
          </c:extLst>
        </c:ser>
        <c:dLbls>
          <c:showLegendKey val="0"/>
          <c:showVal val="0"/>
          <c:showCatName val="0"/>
          <c:showSerName val="0"/>
          <c:showPercent val="0"/>
          <c:showBubbleSize val="0"/>
        </c:dLbls>
        <c:gapWidth val="150"/>
        <c:axId val="469712056"/>
        <c:axId val="469712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100.77</c:v>
                </c:pt>
                <c:pt idx="2">
                  <c:v>107.74</c:v>
                </c:pt>
                <c:pt idx="3">
                  <c:v>108.81</c:v>
                </c:pt>
                <c:pt idx="4">
                  <c:v>110.87</c:v>
                </c:pt>
              </c:numCache>
            </c:numRef>
          </c:val>
          <c:smooth val="0"/>
          <c:extLst>
            <c:ext xmlns:c16="http://schemas.microsoft.com/office/drawing/2014/chart" uri="{C3380CC4-5D6E-409C-BE32-E72D297353CC}">
              <c16:uniqueId val="{00000001-7EAA-4C45-A2F5-561F5980D252}"/>
            </c:ext>
          </c:extLst>
        </c:ser>
        <c:dLbls>
          <c:showLegendKey val="0"/>
          <c:showVal val="0"/>
          <c:showCatName val="0"/>
          <c:showSerName val="0"/>
          <c:showPercent val="0"/>
          <c:showBubbleSize val="0"/>
        </c:dLbls>
        <c:marker val="1"/>
        <c:smooth val="0"/>
        <c:axId val="469712056"/>
        <c:axId val="469712840"/>
      </c:lineChart>
      <c:dateAx>
        <c:axId val="469712056"/>
        <c:scaling>
          <c:orientation val="minMax"/>
        </c:scaling>
        <c:delete val="1"/>
        <c:axPos val="b"/>
        <c:numFmt formatCode="ge" sourceLinked="1"/>
        <c:majorTickMark val="none"/>
        <c:minorTickMark val="none"/>
        <c:tickLblPos val="none"/>
        <c:crossAx val="469712840"/>
        <c:crosses val="autoZero"/>
        <c:auto val="1"/>
        <c:lblOffset val="100"/>
        <c:baseTimeUnit val="years"/>
      </c:dateAx>
      <c:valAx>
        <c:axId val="469712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712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132.32</c:v>
                </c:pt>
                <c:pt idx="1">
                  <c:v>134.33000000000001</c:v>
                </c:pt>
                <c:pt idx="2">
                  <c:v>120.18</c:v>
                </c:pt>
                <c:pt idx="3">
                  <c:v>123.21</c:v>
                </c:pt>
                <c:pt idx="4">
                  <c:v>120.89</c:v>
                </c:pt>
              </c:numCache>
            </c:numRef>
          </c:val>
          <c:extLst>
            <c:ext xmlns:c16="http://schemas.microsoft.com/office/drawing/2014/chart" uri="{C3380CC4-5D6E-409C-BE32-E72D297353CC}">
              <c16:uniqueId val="{00000000-740C-4D59-9A44-4A33A38C5E5F}"/>
            </c:ext>
          </c:extLst>
        </c:ser>
        <c:dLbls>
          <c:showLegendKey val="0"/>
          <c:showVal val="0"/>
          <c:showCatName val="0"/>
          <c:showSerName val="0"/>
          <c:showPercent val="0"/>
          <c:showBubbleSize val="0"/>
        </c:dLbls>
        <c:gapWidth val="150"/>
        <c:axId val="469714016"/>
        <c:axId val="469707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166.61</c:v>
                </c:pt>
                <c:pt idx="1">
                  <c:v>165.74</c:v>
                </c:pt>
                <c:pt idx="2">
                  <c:v>154.33000000000001</c:v>
                </c:pt>
                <c:pt idx="3">
                  <c:v>152.94999999999999</c:v>
                </c:pt>
                <c:pt idx="4">
                  <c:v>150.54</c:v>
                </c:pt>
              </c:numCache>
            </c:numRef>
          </c:val>
          <c:smooth val="0"/>
          <c:extLst>
            <c:ext xmlns:c16="http://schemas.microsoft.com/office/drawing/2014/chart" uri="{C3380CC4-5D6E-409C-BE32-E72D297353CC}">
              <c16:uniqueId val="{00000001-740C-4D59-9A44-4A33A38C5E5F}"/>
            </c:ext>
          </c:extLst>
        </c:ser>
        <c:dLbls>
          <c:showLegendKey val="0"/>
          <c:showVal val="0"/>
          <c:showCatName val="0"/>
          <c:showSerName val="0"/>
          <c:showPercent val="0"/>
          <c:showBubbleSize val="0"/>
        </c:dLbls>
        <c:marker val="1"/>
        <c:smooth val="0"/>
        <c:axId val="469714016"/>
        <c:axId val="469707744"/>
      </c:lineChart>
      <c:dateAx>
        <c:axId val="469714016"/>
        <c:scaling>
          <c:orientation val="minMax"/>
        </c:scaling>
        <c:delete val="1"/>
        <c:axPos val="b"/>
        <c:numFmt formatCode="ge" sourceLinked="1"/>
        <c:majorTickMark val="none"/>
        <c:minorTickMark val="none"/>
        <c:tickLblPos val="none"/>
        <c:crossAx val="469707744"/>
        <c:crosses val="autoZero"/>
        <c:auto val="1"/>
        <c:lblOffset val="100"/>
        <c:baseTimeUnit val="years"/>
      </c:dateAx>
      <c:valAx>
        <c:axId val="46970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71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8" t="s">
        <v>0</v>
      </c>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8"/>
      <c r="BV2" s="88"/>
      <c r="BW2" s="88"/>
      <c r="BX2" s="88"/>
      <c r="BY2" s="88"/>
      <c r="BZ2" s="88"/>
    </row>
    <row r="3" spans="1:78" ht="9.75" customHeight="1" x14ac:dyDescent="0.15">
      <c r="A3" s="2"/>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row>
    <row r="4" spans="1:78" ht="9.75" customHeight="1" x14ac:dyDescent="0.15">
      <c r="A4" s="2"/>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S4" s="88"/>
      <c r="BT4" s="88"/>
      <c r="BU4" s="88"/>
      <c r="BV4" s="88"/>
      <c r="BW4" s="88"/>
      <c r="BX4" s="88"/>
      <c r="BY4" s="88"/>
      <c r="BZ4" s="88"/>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9" t="str">
        <f>データ!H6</f>
        <v>愛知県　豊橋市</v>
      </c>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90"/>
      <c r="AE6" s="90"/>
      <c r="AF6" s="90"/>
      <c r="AG6" s="90"/>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5"/>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4"/>
      <c r="BK7" s="4"/>
      <c r="BL7" s="6" t="s">
        <v>9</v>
      </c>
      <c r="BM7" s="7"/>
      <c r="BN7" s="7"/>
      <c r="BO7" s="7"/>
      <c r="BP7" s="7"/>
      <c r="BQ7" s="7"/>
      <c r="BR7" s="7"/>
      <c r="BS7" s="7"/>
      <c r="BT7" s="7"/>
      <c r="BU7" s="7"/>
      <c r="BV7" s="7"/>
      <c r="BW7" s="7"/>
      <c r="BX7" s="7"/>
      <c r="BY7" s="8"/>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A1</v>
      </c>
      <c r="X8" s="86"/>
      <c r="Y8" s="86"/>
      <c r="Z8" s="86"/>
      <c r="AA8" s="86"/>
      <c r="AB8" s="86"/>
      <c r="AC8" s="86"/>
      <c r="AD8" s="87" t="s">
        <v>117</v>
      </c>
      <c r="AE8" s="87"/>
      <c r="AF8" s="87"/>
      <c r="AG8" s="87"/>
      <c r="AH8" s="87"/>
      <c r="AI8" s="87"/>
      <c r="AJ8" s="87"/>
      <c r="AK8" s="5"/>
      <c r="AL8" s="74">
        <f>データ!$R$6</f>
        <v>378018</v>
      </c>
      <c r="AM8" s="74"/>
      <c r="AN8" s="74"/>
      <c r="AO8" s="74"/>
      <c r="AP8" s="74"/>
      <c r="AQ8" s="74"/>
      <c r="AR8" s="74"/>
      <c r="AS8" s="74"/>
      <c r="AT8" s="70">
        <f>データ!$S$6</f>
        <v>261.86</v>
      </c>
      <c r="AU8" s="71"/>
      <c r="AV8" s="71"/>
      <c r="AW8" s="71"/>
      <c r="AX8" s="71"/>
      <c r="AY8" s="71"/>
      <c r="AZ8" s="71"/>
      <c r="BA8" s="71"/>
      <c r="BB8" s="73">
        <f>データ!$T$6</f>
        <v>1443.59</v>
      </c>
      <c r="BC8" s="73"/>
      <c r="BD8" s="73"/>
      <c r="BE8" s="73"/>
      <c r="BF8" s="73"/>
      <c r="BG8" s="73"/>
      <c r="BH8" s="73"/>
      <c r="BI8" s="73"/>
      <c r="BJ8" s="4"/>
      <c r="BK8" s="4"/>
      <c r="BL8" s="77" t="s">
        <v>10</v>
      </c>
      <c r="BM8" s="78"/>
      <c r="BN8" s="9" t="s">
        <v>11</v>
      </c>
      <c r="BO8" s="10"/>
      <c r="BP8" s="10"/>
      <c r="BQ8" s="10"/>
      <c r="BR8" s="10"/>
      <c r="BS8" s="10"/>
      <c r="BT8" s="10"/>
      <c r="BU8" s="10"/>
      <c r="BV8" s="10"/>
      <c r="BW8" s="10"/>
      <c r="BX8" s="10"/>
      <c r="BY8" s="11"/>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5"/>
      <c r="AI9" s="5"/>
      <c r="AJ9" s="5"/>
      <c r="AK9" s="5"/>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4"/>
      <c r="BK9" s="4"/>
      <c r="BL9" s="68" t="s">
        <v>19</v>
      </c>
      <c r="BM9" s="69"/>
      <c r="BN9" s="12" t="s">
        <v>20</v>
      </c>
      <c r="BO9" s="13"/>
      <c r="BP9" s="13"/>
      <c r="BQ9" s="13"/>
      <c r="BR9" s="13"/>
      <c r="BS9" s="13"/>
      <c r="BT9" s="13"/>
      <c r="BU9" s="13"/>
      <c r="BV9" s="13"/>
      <c r="BW9" s="13"/>
      <c r="BX9" s="13"/>
      <c r="BY9" s="14"/>
    </row>
    <row r="10" spans="1:78" ht="18.75" customHeight="1" x14ac:dyDescent="0.15">
      <c r="A10" s="2"/>
      <c r="B10" s="70" t="str">
        <f>データ!$N$6</f>
        <v>-</v>
      </c>
      <c r="C10" s="71"/>
      <c r="D10" s="71"/>
      <c r="E10" s="71"/>
      <c r="F10" s="71"/>
      <c r="G10" s="71"/>
      <c r="H10" s="71"/>
      <c r="I10" s="70">
        <f>データ!$O$6</f>
        <v>85.16</v>
      </c>
      <c r="J10" s="71"/>
      <c r="K10" s="71"/>
      <c r="L10" s="71"/>
      <c r="M10" s="71"/>
      <c r="N10" s="71"/>
      <c r="O10" s="72"/>
      <c r="P10" s="73">
        <f>データ!$P$6</f>
        <v>99.68</v>
      </c>
      <c r="Q10" s="73"/>
      <c r="R10" s="73"/>
      <c r="S10" s="73"/>
      <c r="T10" s="73"/>
      <c r="U10" s="73"/>
      <c r="V10" s="73"/>
      <c r="W10" s="74">
        <f>データ!$Q$6</f>
        <v>1479</v>
      </c>
      <c r="X10" s="74"/>
      <c r="Y10" s="74"/>
      <c r="Z10" s="74"/>
      <c r="AA10" s="74"/>
      <c r="AB10" s="74"/>
      <c r="AC10" s="74"/>
      <c r="AD10" s="2"/>
      <c r="AE10" s="2"/>
      <c r="AF10" s="2"/>
      <c r="AG10" s="2"/>
      <c r="AH10" s="5"/>
      <c r="AI10" s="5"/>
      <c r="AJ10" s="5"/>
      <c r="AK10" s="5"/>
      <c r="AL10" s="74">
        <f>データ!$U$6</f>
        <v>375679</v>
      </c>
      <c r="AM10" s="74"/>
      <c r="AN10" s="74"/>
      <c r="AO10" s="74"/>
      <c r="AP10" s="74"/>
      <c r="AQ10" s="74"/>
      <c r="AR10" s="74"/>
      <c r="AS10" s="74"/>
      <c r="AT10" s="70">
        <f>データ!$V$6</f>
        <v>220.38</v>
      </c>
      <c r="AU10" s="71"/>
      <c r="AV10" s="71"/>
      <c r="AW10" s="71"/>
      <c r="AX10" s="71"/>
      <c r="AY10" s="71"/>
      <c r="AZ10" s="71"/>
      <c r="BA10" s="71"/>
      <c r="BB10" s="73">
        <f>データ!$W$6</f>
        <v>1704.69</v>
      </c>
      <c r="BC10" s="73"/>
      <c r="BD10" s="73"/>
      <c r="BE10" s="73"/>
      <c r="BF10" s="73"/>
      <c r="BG10" s="73"/>
      <c r="BH10" s="73"/>
      <c r="BI10" s="73"/>
      <c r="BJ10" s="2"/>
      <c r="BK10" s="2"/>
      <c r="BL10" s="75" t="s">
        <v>21</v>
      </c>
      <c r="BM10" s="7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7" t="s">
        <v>119</v>
      </c>
      <c r="BM16" s="58"/>
      <c r="BN16" s="58"/>
      <c r="BO16" s="58"/>
      <c r="BP16" s="58"/>
      <c r="BQ16" s="58"/>
      <c r="BR16" s="58"/>
      <c r="BS16" s="58"/>
      <c r="BT16" s="58"/>
      <c r="BU16" s="58"/>
      <c r="BV16" s="58"/>
      <c r="BW16" s="58"/>
      <c r="BX16" s="58"/>
      <c r="BY16" s="58"/>
      <c r="BZ16" s="59"/>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7"/>
      <c r="BM17" s="58"/>
      <c r="BN17" s="58"/>
      <c r="BO17" s="58"/>
      <c r="BP17" s="58"/>
      <c r="BQ17" s="58"/>
      <c r="BR17" s="58"/>
      <c r="BS17" s="58"/>
      <c r="BT17" s="58"/>
      <c r="BU17" s="58"/>
      <c r="BV17" s="58"/>
      <c r="BW17" s="58"/>
      <c r="BX17" s="58"/>
      <c r="BY17" s="58"/>
      <c r="BZ17" s="59"/>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7"/>
      <c r="BM18" s="58"/>
      <c r="BN18" s="58"/>
      <c r="BO18" s="58"/>
      <c r="BP18" s="58"/>
      <c r="BQ18" s="58"/>
      <c r="BR18" s="58"/>
      <c r="BS18" s="58"/>
      <c r="BT18" s="58"/>
      <c r="BU18" s="58"/>
      <c r="BV18" s="58"/>
      <c r="BW18" s="58"/>
      <c r="BX18" s="58"/>
      <c r="BY18" s="58"/>
      <c r="BZ18" s="59"/>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7"/>
      <c r="BM19" s="58"/>
      <c r="BN19" s="58"/>
      <c r="BO19" s="58"/>
      <c r="BP19" s="58"/>
      <c r="BQ19" s="58"/>
      <c r="BR19" s="58"/>
      <c r="BS19" s="58"/>
      <c r="BT19" s="58"/>
      <c r="BU19" s="58"/>
      <c r="BV19" s="58"/>
      <c r="BW19" s="58"/>
      <c r="BX19" s="58"/>
      <c r="BY19" s="58"/>
      <c r="BZ19" s="59"/>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7"/>
      <c r="BM20" s="58"/>
      <c r="BN20" s="58"/>
      <c r="BO20" s="58"/>
      <c r="BP20" s="58"/>
      <c r="BQ20" s="58"/>
      <c r="BR20" s="58"/>
      <c r="BS20" s="58"/>
      <c r="BT20" s="58"/>
      <c r="BU20" s="58"/>
      <c r="BV20" s="58"/>
      <c r="BW20" s="58"/>
      <c r="BX20" s="58"/>
      <c r="BY20" s="58"/>
      <c r="BZ20" s="59"/>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7"/>
      <c r="BM21" s="58"/>
      <c r="BN21" s="58"/>
      <c r="BO21" s="58"/>
      <c r="BP21" s="58"/>
      <c r="BQ21" s="58"/>
      <c r="BR21" s="58"/>
      <c r="BS21" s="58"/>
      <c r="BT21" s="58"/>
      <c r="BU21" s="58"/>
      <c r="BV21" s="58"/>
      <c r="BW21" s="58"/>
      <c r="BX21" s="58"/>
      <c r="BY21" s="58"/>
      <c r="BZ21" s="59"/>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7"/>
      <c r="BM22" s="58"/>
      <c r="BN22" s="58"/>
      <c r="BO22" s="58"/>
      <c r="BP22" s="58"/>
      <c r="BQ22" s="58"/>
      <c r="BR22" s="58"/>
      <c r="BS22" s="58"/>
      <c r="BT22" s="58"/>
      <c r="BU22" s="58"/>
      <c r="BV22" s="58"/>
      <c r="BW22" s="58"/>
      <c r="BX22" s="58"/>
      <c r="BY22" s="58"/>
      <c r="BZ22" s="59"/>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7"/>
      <c r="BM23" s="58"/>
      <c r="BN23" s="58"/>
      <c r="BO23" s="58"/>
      <c r="BP23" s="58"/>
      <c r="BQ23" s="58"/>
      <c r="BR23" s="58"/>
      <c r="BS23" s="58"/>
      <c r="BT23" s="58"/>
      <c r="BU23" s="58"/>
      <c r="BV23" s="58"/>
      <c r="BW23" s="58"/>
      <c r="BX23" s="58"/>
      <c r="BY23" s="58"/>
      <c r="BZ23" s="59"/>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7"/>
      <c r="BM24" s="58"/>
      <c r="BN24" s="58"/>
      <c r="BO24" s="58"/>
      <c r="BP24" s="58"/>
      <c r="BQ24" s="58"/>
      <c r="BR24" s="58"/>
      <c r="BS24" s="58"/>
      <c r="BT24" s="58"/>
      <c r="BU24" s="58"/>
      <c r="BV24" s="58"/>
      <c r="BW24" s="58"/>
      <c r="BX24" s="58"/>
      <c r="BY24" s="58"/>
      <c r="BZ24" s="59"/>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7"/>
      <c r="BM25" s="58"/>
      <c r="BN25" s="58"/>
      <c r="BO25" s="58"/>
      <c r="BP25" s="58"/>
      <c r="BQ25" s="58"/>
      <c r="BR25" s="58"/>
      <c r="BS25" s="58"/>
      <c r="BT25" s="58"/>
      <c r="BU25" s="58"/>
      <c r="BV25" s="58"/>
      <c r="BW25" s="58"/>
      <c r="BX25" s="58"/>
      <c r="BY25" s="58"/>
      <c r="BZ25" s="59"/>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7"/>
      <c r="BM26" s="58"/>
      <c r="BN26" s="58"/>
      <c r="BO26" s="58"/>
      <c r="BP26" s="58"/>
      <c r="BQ26" s="58"/>
      <c r="BR26" s="58"/>
      <c r="BS26" s="58"/>
      <c r="BT26" s="58"/>
      <c r="BU26" s="58"/>
      <c r="BV26" s="58"/>
      <c r="BW26" s="58"/>
      <c r="BX26" s="58"/>
      <c r="BY26" s="58"/>
      <c r="BZ26" s="59"/>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7"/>
      <c r="BM27" s="58"/>
      <c r="BN27" s="58"/>
      <c r="BO27" s="58"/>
      <c r="BP27" s="58"/>
      <c r="BQ27" s="58"/>
      <c r="BR27" s="58"/>
      <c r="BS27" s="58"/>
      <c r="BT27" s="58"/>
      <c r="BU27" s="58"/>
      <c r="BV27" s="58"/>
      <c r="BW27" s="58"/>
      <c r="BX27" s="58"/>
      <c r="BY27" s="58"/>
      <c r="BZ27" s="59"/>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7"/>
      <c r="BM28" s="58"/>
      <c r="BN28" s="58"/>
      <c r="BO28" s="58"/>
      <c r="BP28" s="58"/>
      <c r="BQ28" s="58"/>
      <c r="BR28" s="58"/>
      <c r="BS28" s="58"/>
      <c r="BT28" s="58"/>
      <c r="BU28" s="58"/>
      <c r="BV28" s="58"/>
      <c r="BW28" s="58"/>
      <c r="BX28" s="58"/>
      <c r="BY28" s="58"/>
      <c r="BZ28" s="59"/>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7"/>
      <c r="BM29" s="58"/>
      <c r="BN29" s="58"/>
      <c r="BO29" s="58"/>
      <c r="BP29" s="58"/>
      <c r="BQ29" s="58"/>
      <c r="BR29" s="58"/>
      <c r="BS29" s="58"/>
      <c r="BT29" s="58"/>
      <c r="BU29" s="58"/>
      <c r="BV29" s="58"/>
      <c r="BW29" s="58"/>
      <c r="BX29" s="58"/>
      <c r="BY29" s="58"/>
      <c r="BZ29" s="59"/>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7"/>
      <c r="BM30" s="58"/>
      <c r="BN30" s="58"/>
      <c r="BO30" s="58"/>
      <c r="BP30" s="58"/>
      <c r="BQ30" s="58"/>
      <c r="BR30" s="58"/>
      <c r="BS30" s="58"/>
      <c r="BT30" s="58"/>
      <c r="BU30" s="58"/>
      <c r="BV30" s="58"/>
      <c r="BW30" s="58"/>
      <c r="BX30" s="58"/>
      <c r="BY30" s="58"/>
      <c r="BZ30" s="59"/>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7"/>
      <c r="BM31" s="58"/>
      <c r="BN31" s="58"/>
      <c r="BO31" s="58"/>
      <c r="BP31" s="58"/>
      <c r="BQ31" s="58"/>
      <c r="BR31" s="58"/>
      <c r="BS31" s="58"/>
      <c r="BT31" s="58"/>
      <c r="BU31" s="58"/>
      <c r="BV31" s="58"/>
      <c r="BW31" s="58"/>
      <c r="BX31" s="58"/>
      <c r="BY31" s="58"/>
      <c r="BZ31" s="59"/>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7"/>
      <c r="BM32" s="58"/>
      <c r="BN32" s="58"/>
      <c r="BO32" s="58"/>
      <c r="BP32" s="58"/>
      <c r="BQ32" s="58"/>
      <c r="BR32" s="58"/>
      <c r="BS32" s="58"/>
      <c r="BT32" s="58"/>
      <c r="BU32" s="58"/>
      <c r="BV32" s="58"/>
      <c r="BW32" s="58"/>
      <c r="BX32" s="58"/>
      <c r="BY32" s="58"/>
      <c r="BZ32" s="59"/>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7"/>
      <c r="BM33" s="58"/>
      <c r="BN33" s="58"/>
      <c r="BO33" s="58"/>
      <c r="BP33" s="58"/>
      <c r="BQ33" s="58"/>
      <c r="BR33" s="58"/>
      <c r="BS33" s="58"/>
      <c r="BT33" s="58"/>
      <c r="BU33" s="58"/>
      <c r="BV33" s="58"/>
      <c r="BW33" s="58"/>
      <c r="BX33" s="58"/>
      <c r="BY33" s="58"/>
      <c r="BZ33" s="59"/>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7"/>
      <c r="BM34" s="58"/>
      <c r="BN34" s="58"/>
      <c r="BO34" s="58"/>
      <c r="BP34" s="58"/>
      <c r="BQ34" s="58"/>
      <c r="BR34" s="58"/>
      <c r="BS34" s="58"/>
      <c r="BT34" s="58"/>
      <c r="BU34" s="58"/>
      <c r="BV34" s="58"/>
      <c r="BW34" s="58"/>
      <c r="BX34" s="58"/>
      <c r="BY34" s="58"/>
      <c r="BZ34" s="59"/>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7"/>
      <c r="BM35" s="58"/>
      <c r="BN35" s="58"/>
      <c r="BO35" s="58"/>
      <c r="BP35" s="58"/>
      <c r="BQ35" s="58"/>
      <c r="BR35" s="58"/>
      <c r="BS35" s="58"/>
      <c r="BT35" s="58"/>
      <c r="BU35" s="58"/>
      <c r="BV35" s="58"/>
      <c r="BW35" s="58"/>
      <c r="BX35" s="58"/>
      <c r="BY35" s="58"/>
      <c r="BZ35" s="59"/>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7"/>
      <c r="BM36" s="58"/>
      <c r="BN36" s="58"/>
      <c r="BO36" s="58"/>
      <c r="BP36" s="58"/>
      <c r="BQ36" s="58"/>
      <c r="BR36" s="58"/>
      <c r="BS36" s="58"/>
      <c r="BT36" s="58"/>
      <c r="BU36" s="58"/>
      <c r="BV36" s="58"/>
      <c r="BW36" s="58"/>
      <c r="BX36" s="58"/>
      <c r="BY36" s="58"/>
      <c r="BZ36" s="59"/>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7"/>
      <c r="BM37" s="58"/>
      <c r="BN37" s="58"/>
      <c r="BO37" s="58"/>
      <c r="BP37" s="58"/>
      <c r="BQ37" s="58"/>
      <c r="BR37" s="58"/>
      <c r="BS37" s="58"/>
      <c r="BT37" s="58"/>
      <c r="BU37" s="58"/>
      <c r="BV37" s="58"/>
      <c r="BW37" s="58"/>
      <c r="BX37" s="58"/>
      <c r="BY37" s="58"/>
      <c r="BZ37" s="59"/>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7"/>
      <c r="BM38" s="58"/>
      <c r="BN38" s="58"/>
      <c r="BO38" s="58"/>
      <c r="BP38" s="58"/>
      <c r="BQ38" s="58"/>
      <c r="BR38" s="58"/>
      <c r="BS38" s="58"/>
      <c r="BT38" s="58"/>
      <c r="BU38" s="58"/>
      <c r="BV38" s="58"/>
      <c r="BW38" s="58"/>
      <c r="BX38" s="58"/>
      <c r="BY38" s="58"/>
      <c r="BZ38" s="59"/>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7"/>
      <c r="BM39" s="58"/>
      <c r="BN39" s="58"/>
      <c r="BO39" s="58"/>
      <c r="BP39" s="58"/>
      <c r="BQ39" s="58"/>
      <c r="BR39" s="58"/>
      <c r="BS39" s="58"/>
      <c r="BT39" s="58"/>
      <c r="BU39" s="58"/>
      <c r="BV39" s="58"/>
      <c r="BW39" s="58"/>
      <c r="BX39" s="58"/>
      <c r="BY39" s="58"/>
      <c r="BZ39" s="59"/>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7"/>
      <c r="BM40" s="58"/>
      <c r="BN40" s="58"/>
      <c r="BO40" s="58"/>
      <c r="BP40" s="58"/>
      <c r="BQ40" s="58"/>
      <c r="BR40" s="58"/>
      <c r="BS40" s="58"/>
      <c r="BT40" s="58"/>
      <c r="BU40" s="58"/>
      <c r="BV40" s="58"/>
      <c r="BW40" s="58"/>
      <c r="BX40" s="58"/>
      <c r="BY40" s="58"/>
      <c r="BZ40" s="59"/>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7"/>
      <c r="BM41" s="58"/>
      <c r="BN41" s="58"/>
      <c r="BO41" s="58"/>
      <c r="BP41" s="58"/>
      <c r="BQ41" s="58"/>
      <c r="BR41" s="58"/>
      <c r="BS41" s="58"/>
      <c r="BT41" s="58"/>
      <c r="BU41" s="58"/>
      <c r="BV41" s="58"/>
      <c r="BW41" s="58"/>
      <c r="BX41" s="58"/>
      <c r="BY41" s="58"/>
      <c r="BZ41" s="59"/>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7"/>
      <c r="BM42" s="58"/>
      <c r="BN42" s="58"/>
      <c r="BO42" s="58"/>
      <c r="BP42" s="58"/>
      <c r="BQ42" s="58"/>
      <c r="BR42" s="58"/>
      <c r="BS42" s="58"/>
      <c r="BT42" s="58"/>
      <c r="BU42" s="58"/>
      <c r="BV42" s="58"/>
      <c r="BW42" s="58"/>
      <c r="BX42" s="58"/>
      <c r="BY42" s="58"/>
      <c r="BZ42" s="59"/>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7"/>
      <c r="BM43" s="58"/>
      <c r="BN43" s="58"/>
      <c r="BO43" s="58"/>
      <c r="BP43" s="58"/>
      <c r="BQ43" s="58"/>
      <c r="BR43" s="58"/>
      <c r="BS43" s="58"/>
      <c r="BT43" s="58"/>
      <c r="BU43" s="58"/>
      <c r="BV43" s="58"/>
      <c r="BW43" s="58"/>
      <c r="BX43" s="58"/>
      <c r="BY43" s="58"/>
      <c r="BZ43" s="59"/>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7"/>
      <c r="BM44" s="58"/>
      <c r="BN44" s="58"/>
      <c r="BO44" s="58"/>
      <c r="BP44" s="58"/>
      <c r="BQ44" s="58"/>
      <c r="BR44" s="58"/>
      <c r="BS44" s="58"/>
      <c r="BT44" s="58"/>
      <c r="BU44" s="58"/>
      <c r="BV44" s="58"/>
      <c r="BW44" s="58"/>
      <c r="BX44" s="58"/>
      <c r="BY44" s="58"/>
      <c r="BZ44" s="59"/>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7" t="s">
        <v>116</v>
      </c>
      <c r="BM47" s="58"/>
      <c r="BN47" s="58"/>
      <c r="BO47" s="58"/>
      <c r="BP47" s="58"/>
      <c r="BQ47" s="58"/>
      <c r="BR47" s="58"/>
      <c r="BS47" s="58"/>
      <c r="BT47" s="58"/>
      <c r="BU47" s="58"/>
      <c r="BV47" s="58"/>
      <c r="BW47" s="58"/>
      <c r="BX47" s="58"/>
      <c r="BY47" s="58"/>
      <c r="BZ47" s="59"/>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7"/>
      <c r="BM48" s="58"/>
      <c r="BN48" s="58"/>
      <c r="BO48" s="58"/>
      <c r="BP48" s="58"/>
      <c r="BQ48" s="58"/>
      <c r="BR48" s="58"/>
      <c r="BS48" s="58"/>
      <c r="BT48" s="58"/>
      <c r="BU48" s="58"/>
      <c r="BV48" s="58"/>
      <c r="BW48" s="58"/>
      <c r="BX48" s="58"/>
      <c r="BY48" s="58"/>
      <c r="BZ48" s="59"/>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7"/>
      <c r="BM49" s="58"/>
      <c r="BN49" s="58"/>
      <c r="BO49" s="58"/>
      <c r="BP49" s="58"/>
      <c r="BQ49" s="58"/>
      <c r="BR49" s="58"/>
      <c r="BS49" s="58"/>
      <c r="BT49" s="58"/>
      <c r="BU49" s="58"/>
      <c r="BV49" s="58"/>
      <c r="BW49" s="58"/>
      <c r="BX49" s="58"/>
      <c r="BY49" s="58"/>
      <c r="BZ49" s="59"/>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7"/>
      <c r="BM50" s="58"/>
      <c r="BN50" s="58"/>
      <c r="BO50" s="58"/>
      <c r="BP50" s="58"/>
      <c r="BQ50" s="58"/>
      <c r="BR50" s="58"/>
      <c r="BS50" s="58"/>
      <c r="BT50" s="58"/>
      <c r="BU50" s="58"/>
      <c r="BV50" s="58"/>
      <c r="BW50" s="58"/>
      <c r="BX50" s="58"/>
      <c r="BY50" s="58"/>
      <c r="BZ50" s="59"/>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7"/>
      <c r="BM51" s="58"/>
      <c r="BN51" s="58"/>
      <c r="BO51" s="58"/>
      <c r="BP51" s="58"/>
      <c r="BQ51" s="58"/>
      <c r="BR51" s="58"/>
      <c r="BS51" s="58"/>
      <c r="BT51" s="58"/>
      <c r="BU51" s="58"/>
      <c r="BV51" s="58"/>
      <c r="BW51" s="58"/>
      <c r="BX51" s="58"/>
      <c r="BY51" s="58"/>
      <c r="BZ51" s="59"/>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7"/>
      <c r="BM52" s="58"/>
      <c r="BN52" s="58"/>
      <c r="BO52" s="58"/>
      <c r="BP52" s="58"/>
      <c r="BQ52" s="58"/>
      <c r="BR52" s="58"/>
      <c r="BS52" s="58"/>
      <c r="BT52" s="58"/>
      <c r="BU52" s="58"/>
      <c r="BV52" s="58"/>
      <c r="BW52" s="58"/>
      <c r="BX52" s="58"/>
      <c r="BY52" s="58"/>
      <c r="BZ52" s="59"/>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7"/>
      <c r="BM53" s="58"/>
      <c r="BN53" s="58"/>
      <c r="BO53" s="58"/>
      <c r="BP53" s="58"/>
      <c r="BQ53" s="58"/>
      <c r="BR53" s="58"/>
      <c r="BS53" s="58"/>
      <c r="BT53" s="58"/>
      <c r="BU53" s="58"/>
      <c r="BV53" s="58"/>
      <c r="BW53" s="58"/>
      <c r="BX53" s="58"/>
      <c r="BY53" s="58"/>
      <c r="BZ53" s="59"/>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7"/>
      <c r="BM54" s="58"/>
      <c r="BN54" s="58"/>
      <c r="BO54" s="58"/>
      <c r="BP54" s="58"/>
      <c r="BQ54" s="58"/>
      <c r="BR54" s="58"/>
      <c r="BS54" s="58"/>
      <c r="BT54" s="58"/>
      <c r="BU54" s="58"/>
      <c r="BV54" s="58"/>
      <c r="BW54" s="58"/>
      <c r="BX54" s="58"/>
      <c r="BY54" s="58"/>
      <c r="BZ54" s="59"/>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7"/>
      <c r="BM55" s="58"/>
      <c r="BN55" s="58"/>
      <c r="BO55" s="58"/>
      <c r="BP55" s="58"/>
      <c r="BQ55" s="58"/>
      <c r="BR55" s="58"/>
      <c r="BS55" s="58"/>
      <c r="BT55" s="58"/>
      <c r="BU55" s="58"/>
      <c r="BV55" s="58"/>
      <c r="BW55" s="58"/>
      <c r="BX55" s="58"/>
      <c r="BY55" s="58"/>
      <c r="BZ55" s="59"/>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7"/>
      <c r="BM56" s="58"/>
      <c r="BN56" s="58"/>
      <c r="BO56" s="58"/>
      <c r="BP56" s="58"/>
      <c r="BQ56" s="58"/>
      <c r="BR56" s="58"/>
      <c r="BS56" s="58"/>
      <c r="BT56" s="58"/>
      <c r="BU56" s="58"/>
      <c r="BV56" s="58"/>
      <c r="BW56" s="58"/>
      <c r="BX56" s="58"/>
      <c r="BY56" s="58"/>
      <c r="BZ56" s="59"/>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7"/>
      <c r="BM57" s="58"/>
      <c r="BN57" s="58"/>
      <c r="BO57" s="58"/>
      <c r="BP57" s="58"/>
      <c r="BQ57" s="58"/>
      <c r="BR57" s="58"/>
      <c r="BS57" s="58"/>
      <c r="BT57" s="58"/>
      <c r="BU57" s="58"/>
      <c r="BV57" s="58"/>
      <c r="BW57" s="58"/>
      <c r="BX57" s="58"/>
      <c r="BY57" s="58"/>
      <c r="BZ57" s="59"/>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7"/>
      <c r="BM58" s="58"/>
      <c r="BN58" s="58"/>
      <c r="BO58" s="58"/>
      <c r="BP58" s="58"/>
      <c r="BQ58" s="58"/>
      <c r="BR58" s="58"/>
      <c r="BS58" s="58"/>
      <c r="BT58" s="58"/>
      <c r="BU58" s="58"/>
      <c r="BV58" s="58"/>
      <c r="BW58" s="58"/>
      <c r="BX58" s="58"/>
      <c r="BY58" s="58"/>
      <c r="BZ58" s="59"/>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7"/>
      <c r="BM59" s="58"/>
      <c r="BN59" s="58"/>
      <c r="BO59" s="58"/>
      <c r="BP59" s="58"/>
      <c r="BQ59" s="58"/>
      <c r="BR59" s="58"/>
      <c r="BS59" s="58"/>
      <c r="BT59" s="58"/>
      <c r="BU59" s="58"/>
      <c r="BV59" s="58"/>
      <c r="BW59" s="58"/>
      <c r="BX59" s="58"/>
      <c r="BY59" s="58"/>
      <c r="BZ59" s="59"/>
    </row>
    <row r="60" spans="1:78" ht="13.5" customHeight="1" x14ac:dyDescent="0.15">
      <c r="A60" s="2"/>
      <c r="B60" s="60" t="s">
        <v>35</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7"/>
      <c r="BM60" s="58"/>
      <c r="BN60" s="58"/>
      <c r="BO60" s="58"/>
      <c r="BP60" s="58"/>
      <c r="BQ60" s="58"/>
      <c r="BR60" s="58"/>
      <c r="BS60" s="58"/>
      <c r="BT60" s="58"/>
      <c r="BU60" s="58"/>
      <c r="BV60" s="58"/>
      <c r="BW60" s="58"/>
      <c r="BX60" s="58"/>
      <c r="BY60" s="58"/>
      <c r="BZ60" s="59"/>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7"/>
      <c r="BM61" s="58"/>
      <c r="BN61" s="58"/>
      <c r="BO61" s="58"/>
      <c r="BP61" s="58"/>
      <c r="BQ61" s="58"/>
      <c r="BR61" s="58"/>
      <c r="BS61" s="58"/>
      <c r="BT61" s="58"/>
      <c r="BU61" s="58"/>
      <c r="BV61" s="58"/>
      <c r="BW61" s="58"/>
      <c r="BX61" s="58"/>
      <c r="BY61" s="58"/>
      <c r="BZ61" s="59"/>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7"/>
      <c r="BM62" s="58"/>
      <c r="BN62" s="58"/>
      <c r="BO62" s="58"/>
      <c r="BP62" s="58"/>
      <c r="BQ62" s="58"/>
      <c r="BR62" s="58"/>
      <c r="BS62" s="58"/>
      <c r="BT62" s="58"/>
      <c r="BU62" s="58"/>
      <c r="BV62" s="58"/>
      <c r="BW62" s="58"/>
      <c r="BX62" s="58"/>
      <c r="BY62" s="58"/>
      <c r="BZ62" s="59"/>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7"/>
      <c r="BM63" s="58"/>
      <c r="BN63" s="58"/>
      <c r="BO63" s="58"/>
      <c r="BP63" s="58"/>
      <c r="BQ63" s="58"/>
      <c r="BR63" s="58"/>
      <c r="BS63" s="58"/>
      <c r="BT63" s="58"/>
      <c r="BU63" s="58"/>
      <c r="BV63" s="58"/>
      <c r="BW63" s="58"/>
      <c r="BX63" s="58"/>
      <c r="BY63" s="58"/>
      <c r="BZ63" s="59"/>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92" t="s">
        <v>62</v>
      </c>
      <c r="I3" s="93"/>
      <c r="J3" s="93"/>
      <c r="K3" s="93"/>
      <c r="L3" s="93"/>
      <c r="M3" s="93"/>
      <c r="N3" s="93"/>
      <c r="O3" s="93"/>
      <c r="P3" s="93"/>
      <c r="Q3" s="93"/>
      <c r="R3" s="93"/>
      <c r="S3" s="93"/>
      <c r="T3" s="93"/>
      <c r="U3" s="93"/>
      <c r="V3" s="93"/>
      <c r="W3" s="94"/>
      <c r="X3" s="98" t="s">
        <v>63</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64</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x14ac:dyDescent="0.15">
      <c r="A4" s="29" t="s">
        <v>65</v>
      </c>
      <c r="B4" s="31"/>
      <c r="C4" s="31"/>
      <c r="D4" s="31"/>
      <c r="E4" s="31"/>
      <c r="F4" s="31"/>
      <c r="G4" s="31"/>
      <c r="H4" s="95"/>
      <c r="I4" s="96"/>
      <c r="J4" s="96"/>
      <c r="K4" s="96"/>
      <c r="L4" s="96"/>
      <c r="M4" s="96"/>
      <c r="N4" s="96"/>
      <c r="O4" s="96"/>
      <c r="P4" s="96"/>
      <c r="Q4" s="96"/>
      <c r="R4" s="96"/>
      <c r="S4" s="96"/>
      <c r="T4" s="96"/>
      <c r="U4" s="96"/>
      <c r="V4" s="96"/>
      <c r="W4" s="97"/>
      <c r="X4" s="91" t="s">
        <v>66</v>
      </c>
      <c r="Y4" s="91"/>
      <c r="Z4" s="91"/>
      <c r="AA4" s="91"/>
      <c r="AB4" s="91"/>
      <c r="AC4" s="91"/>
      <c r="AD4" s="91"/>
      <c r="AE4" s="91"/>
      <c r="AF4" s="91"/>
      <c r="AG4" s="91"/>
      <c r="AH4" s="91"/>
      <c r="AI4" s="91" t="s">
        <v>67</v>
      </c>
      <c r="AJ4" s="91"/>
      <c r="AK4" s="91"/>
      <c r="AL4" s="91"/>
      <c r="AM4" s="91"/>
      <c r="AN4" s="91"/>
      <c r="AO4" s="91"/>
      <c r="AP4" s="91"/>
      <c r="AQ4" s="91"/>
      <c r="AR4" s="91"/>
      <c r="AS4" s="91"/>
      <c r="AT4" s="91" t="s">
        <v>68</v>
      </c>
      <c r="AU4" s="91"/>
      <c r="AV4" s="91"/>
      <c r="AW4" s="91"/>
      <c r="AX4" s="91"/>
      <c r="AY4" s="91"/>
      <c r="AZ4" s="91"/>
      <c r="BA4" s="91"/>
      <c r="BB4" s="91"/>
      <c r="BC4" s="91"/>
      <c r="BD4" s="91"/>
      <c r="BE4" s="91" t="s">
        <v>69</v>
      </c>
      <c r="BF4" s="91"/>
      <c r="BG4" s="91"/>
      <c r="BH4" s="91"/>
      <c r="BI4" s="91"/>
      <c r="BJ4" s="91"/>
      <c r="BK4" s="91"/>
      <c r="BL4" s="91"/>
      <c r="BM4" s="91"/>
      <c r="BN4" s="91"/>
      <c r="BO4" s="91"/>
      <c r="BP4" s="91" t="s">
        <v>70</v>
      </c>
      <c r="BQ4" s="91"/>
      <c r="BR4" s="91"/>
      <c r="BS4" s="91"/>
      <c r="BT4" s="91"/>
      <c r="BU4" s="91"/>
      <c r="BV4" s="91"/>
      <c r="BW4" s="91"/>
      <c r="BX4" s="91"/>
      <c r="BY4" s="91"/>
      <c r="BZ4" s="91"/>
      <c r="CA4" s="91" t="s">
        <v>71</v>
      </c>
      <c r="CB4" s="91"/>
      <c r="CC4" s="91"/>
      <c r="CD4" s="91"/>
      <c r="CE4" s="91"/>
      <c r="CF4" s="91"/>
      <c r="CG4" s="91"/>
      <c r="CH4" s="91"/>
      <c r="CI4" s="91"/>
      <c r="CJ4" s="91"/>
      <c r="CK4" s="91"/>
      <c r="CL4" s="91" t="s">
        <v>72</v>
      </c>
      <c r="CM4" s="91"/>
      <c r="CN4" s="91"/>
      <c r="CO4" s="91"/>
      <c r="CP4" s="91"/>
      <c r="CQ4" s="91"/>
      <c r="CR4" s="91"/>
      <c r="CS4" s="91"/>
      <c r="CT4" s="91"/>
      <c r="CU4" s="91"/>
      <c r="CV4" s="91"/>
      <c r="CW4" s="91" t="s">
        <v>73</v>
      </c>
      <c r="CX4" s="91"/>
      <c r="CY4" s="91"/>
      <c r="CZ4" s="91"/>
      <c r="DA4" s="91"/>
      <c r="DB4" s="91"/>
      <c r="DC4" s="91"/>
      <c r="DD4" s="91"/>
      <c r="DE4" s="91"/>
      <c r="DF4" s="91"/>
      <c r="DG4" s="91"/>
      <c r="DH4" s="91" t="s">
        <v>74</v>
      </c>
      <c r="DI4" s="91"/>
      <c r="DJ4" s="91"/>
      <c r="DK4" s="91"/>
      <c r="DL4" s="91"/>
      <c r="DM4" s="91"/>
      <c r="DN4" s="91"/>
      <c r="DO4" s="91"/>
      <c r="DP4" s="91"/>
      <c r="DQ4" s="91"/>
      <c r="DR4" s="91"/>
      <c r="DS4" s="91" t="s">
        <v>75</v>
      </c>
      <c r="DT4" s="91"/>
      <c r="DU4" s="91"/>
      <c r="DV4" s="91"/>
      <c r="DW4" s="91"/>
      <c r="DX4" s="91"/>
      <c r="DY4" s="91"/>
      <c r="DZ4" s="91"/>
      <c r="EA4" s="91"/>
      <c r="EB4" s="91"/>
      <c r="EC4" s="91"/>
      <c r="ED4" s="91" t="s">
        <v>76</v>
      </c>
      <c r="EE4" s="91"/>
      <c r="EF4" s="91"/>
      <c r="EG4" s="91"/>
      <c r="EH4" s="91"/>
      <c r="EI4" s="91"/>
      <c r="EJ4" s="91"/>
      <c r="EK4" s="91"/>
      <c r="EL4" s="91"/>
      <c r="EM4" s="91"/>
      <c r="EN4" s="91"/>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232017</v>
      </c>
      <c r="D6" s="34">
        <f t="shared" si="3"/>
        <v>46</v>
      </c>
      <c r="E6" s="34">
        <f t="shared" si="3"/>
        <v>1</v>
      </c>
      <c r="F6" s="34">
        <f t="shared" si="3"/>
        <v>0</v>
      </c>
      <c r="G6" s="34">
        <f t="shared" si="3"/>
        <v>1</v>
      </c>
      <c r="H6" s="34" t="str">
        <f t="shared" si="3"/>
        <v>愛知県　豊橋市</v>
      </c>
      <c r="I6" s="34" t="str">
        <f t="shared" si="3"/>
        <v>法適用</v>
      </c>
      <c r="J6" s="34" t="str">
        <f t="shared" si="3"/>
        <v>水道事業</v>
      </c>
      <c r="K6" s="34" t="str">
        <f t="shared" si="3"/>
        <v>末端給水事業</v>
      </c>
      <c r="L6" s="34" t="str">
        <f t="shared" si="3"/>
        <v>A1</v>
      </c>
      <c r="M6" s="34">
        <f t="shared" si="3"/>
        <v>0</v>
      </c>
      <c r="N6" s="35" t="str">
        <f t="shared" si="3"/>
        <v>-</v>
      </c>
      <c r="O6" s="35">
        <f t="shared" si="3"/>
        <v>85.16</v>
      </c>
      <c r="P6" s="35">
        <f t="shared" si="3"/>
        <v>99.68</v>
      </c>
      <c r="Q6" s="35">
        <f t="shared" si="3"/>
        <v>1479</v>
      </c>
      <c r="R6" s="35">
        <f t="shared" si="3"/>
        <v>378018</v>
      </c>
      <c r="S6" s="35">
        <f t="shared" si="3"/>
        <v>261.86</v>
      </c>
      <c r="T6" s="35">
        <f t="shared" si="3"/>
        <v>1443.59</v>
      </c>
      <c r="U6" s="35">
        <f t="shared" si="3"/>
        <v>375679</v>
      </c>
      <c r="V6" s="35">
        <f t="shared" si="3"/>
        <v>220.38</v>
      </c>
      <c r="W6" s="35">
        <f t="shared" si="3"/>
        <v>1704.69</v>
      </c>
      <c r="X6" s="36">
        <f>IF(X7="",NA(),X7)</f>
        <v>103.01</v>
      </c>
      <c r="Y6" s="36">
        <f t="shared" ref="Y6:AG6" si="4">IF(Y7="",NA(),Y7)</f>
        <v>102.19</v>
      </c>
      <c r="Z6" s="36">
        <f t="shared" si="4"/>
        <v>112.14</v>
      </c>
      <c r="AA6" s="36">
        <f t="shared" si="4"/>
        <v>109.97</v>
      </c>
      <c r="AB6" s="36">
        <f t="shared" si="4"/>
        <v>112.28</v>
      </c>
      <c r="AC6" s="36">
        <f t="shared" si="4"/>
        <v>107.94</v>
      </c>
      <c r="AD6" s="36">
        <f t="shared" si="4"/>
        <v>108.98</v>
      </c>
      <c r="AE6" s="36">
        <f t="shared" si="4"/>
        <v>114.44</v>
      </c>
      <c r="AF6" s="36">
        <f t="shared" si="4"/>
        <v>115.21</v>
      </c>
      <c r="AG6" s="36">
        <f t="shared" si="4"/>
        <v>117.25</v>
      </c>
      <c r="AH6" s="35" t="str">
        <f>IF(AH7="","",IF(AH7="-","【-】","【"&amp;SUBSTITUTE(TEXT(AH7,"#,##0.00"),"-","△")&amp;"】"))</f>
        <v>【114.35】</v>
      </c>
      <c r="AI6" s="35">
        <f>IF(AI7="",NA(),AI7)</f>
        <v>0</v>
      </c>
      <c r="AJ6" s="35">
        <f t="shared" ref="AJ6:AR6" si="5">IF(AJ7="",NA(),AJ7)</f>
        <v>0</v>
      </c>
      <c r="AK6" s="35">
        <f t="shared" si="5"/>
        <v>0</v>
      </c>
      <c r="AL6" s="35">
        <f t="shared" si="5"/>
        <v>0</v>
      </c>
      <c r="AM6" s="35">
        <f t="shared" si="5"/>
        <v>0</v>
      </c>
      <c r="AN6" s="36">
        <f t="shared" si="5"/>
        <v>0.45</v>
      </c>
      <c r="AO6" s="36">
        <f t="shared" si="5"/>
        <v>0.34</v>
      </c>
      <c r="AP6" s="35">
        <f t="shared" si="5"/>
        <v>0</v>
      </c>
      <c r="AQ6" s="36">
        <f t="shared" si="5"/>
        <v>0.71</v>
      </c>
      <c r="AR6" s="35">
        <f t="shared" si="5"/>
        <v>0</v>
      </c>
      <c r="AS6" s="35" t="str">
        <f>IF(AS7="","",IF(AS7="-","【-】","【"&amp;SUBSTITUTE(TEXT(AS7,"#,##0.00"),"-","△")&amp;"】"))</f>
        <v>【0.79】</v>
      </c>
      <c r="AT6" s="36">
        <f>IF(AT7="",NA(),AT7)</f>
        <v>415.72</v>
      </c>
      <c r="AU6" s="36">
        <f t="shared" ref="AU6:BC6" si="6">IF(AU7="",NA(),AU7)</f>
        <v>438.3</v>
      </c>
      <c r="AV6" s="36">
        <f t="shared" si="6"/>
        <v>299.2</v>
      </c>
      <c r="AW6" s="36">
        <f t="shared" si="6"/>
        <v>299.25</v>
      </c>
      <c r="AX6" s="36">
        <f t="shared" si="6"/>
        <v>336.25</v>
      </c>
      <c r="AY6" s="36">
        <f t="shared" si="6"/>
        <v>475.07</v>
      </c>
      <c r="AZ6" s="36">
        <f t="shared" si="6"/>
        <v>473.46</v>
      </c>
      <c r="BA6" s="36">
        <f t="shared" si="6"/>
        <v>240.81</v>
      </c>
      <c r="BB6" s="36">
        <f t="shared" si="6"/>
        <v>241.71</v>
      </c>
      <c r="BC6" s="36">
        <f t="shared" si="6"/>
        <v>249.08</v>
      </c>
      <c r="BD6" s="35" t="str">
        <f>IF(BD7="","",IF(BD7="-","【-】","【"&amp;SUBSTITUTE(TEXT(BD7,"#,##0.00"),"-","△")&amp;"】"))</f>
        <v>【262.87】</v>
      </c>
      <c r="BE6" s="36">
        <f>IF(BE7="",NA(),BE7)</f>
        <v>119.27</v>
      </c>
      <c r="BF6" s="36">
        <f t="shared" ref="BF6:BN6" si="7">IF(BF7="",NA(),BF7)</f>
        <v>115.25</v>
      </c>
      <c r="BG6" s="36">
        <f t="shared" si="7"/>
        <v>111.73</v>
      </c>
      <c r="BH6" s="36">
        <f t="shared" si="7"/>
        <v>107.02</v>
      </c>
      <c r="BI6" s="36">
        <f t="shared" si="7"/>
        <v>103.13</v>
      </c>
      <c r="BJ6" s="36">
        <f t="shared" si="7"/>
        <v>296.5</v>
      </c>
      <c r="BK6" s="36">
        <f t="shared" si="7"/>
        <v>285.77</v>
      </c>
      <c r="BL6" s="36">
        <f t="shared" si="7"/>
        <v>283.10000000000002</v>
      </c>
      <c r="BM6" s="36">
        <f t="shared" si="7"/>
        <v>274.14</v>
      </c>
      <c r="BN6" s="36">
        <f t="shared" si="7"/>
        <v>266.66000000000003</v>
      </c>
      <c r="BO6" s="35" t="str">
        <f>IF(BO7="","",IF(BO7="-","【-】","【"&amp;SUBSTITUTE(TEXT(BO7,"#,##0.00"),"-","△")&amp;"】"))</f>
        <v>【270.87】</v>
      </c>
      <c r="BP6" s="36">
        <f>IF(BP7="",NA(),BP7)</f>
        <v>102.06</v>
      </c>
      <c r="BQ6" s="36">
        <f t="shared" ref="BQ6:BY6" si="8">IF(BQ7="",NA(),BQ7)</f>
        <v>100.87</v>
      </c>
      <c r="BR6" s="36">
        <f t="shared" si="8"/>
        <v>113.09</v>
      </c>
      <c r="BS6" s="36">
        <f t="shared" si="8"/>
        <v>110.29</v>
      </c>
      <c r="BT6" s="36">
        <f t="shared" si="8"/>
        <v>112.7</v>
      </c>
      <c r="BU6" s="36">
        <f t="shared" si="8"/>
        <v>100.42</v>
      </c>
      <c r="BV6" s="36">
        <f t="shared" si="8"/>
        <v>100.77</v>
      </c>
      <c r="BW6" s="36">
        <f t="shared" si="8"/>
        <v>107.74</v>
      </c>
      <c r="BX6" s="36">
        <f t="shared" si="8"/>
        <v>108.81</v>
      </c>
      <c r="BY6" s="36">
        <f t="shared" si="8"/>
        <v>110.87</v>
      </c>
      <c r="BZ6" s="35" t="str">
        <f>IF(BZ7="","",IF(BZ7="-","【-】","【"&amp;SUBSTITUTE(TEXT(BZ7,"#,##0.00"),"-","△")&amp;"】"))</f>
        <v>【105.59】</v>
      </c>
      <c r="CA6" s="36">
        <f>IF(CA7="",NA(),CA7)</f>
        <v>132.32</v>
      </c>
      <c r="CB6" s="36">
        <f t="shared" ref="CB6:CJ6" si="9">IF(CB7="",NA(),CB7)</f>
        <v>134.33000000000001</v>
      </c>
      <c r="CC6" s="36">
        <f t="shared" si="9"/>
        <v>120.18</v>
      </c>
      <c r="CD6" s="36">
        <f t="shared" si="9"/>
        <v>123.21</v>
      </c>
      <c r="CE6" s="36">
        <f t="shared" si="9"/>
        <v>120.89</v>
      </c>
      <c r="CF6" s="36">
        <f t="shared" si="9"/>
        <v>166.61</v>
      </c>
      <c r="CG6" s="36">
        <f t="shared" si="9"/>
        <v>165.74</v>
      </c>
      <c r="CH6" s="36">
        <f t="shared" si="9"/>
        <v>154.33000000000001</v>
      </c>
      <c r="CI6" s="36">
        <f t="shared" si="9"/>
        <v>152.94999999999999</v>
      </c>
      <c r="CJ6" s="36">
        <f t="shared" si="9"/>
        <v>150.54</v>
      </c>
      <c r="CK6" s="35" t="str">
        <f>IF(CK7="","",IF(CK7="-","【-】","【"&amp;SUBSTITUTE(TEXT(CK7,"#,##0.00"),"-","△")&amp;"】"))</f>
        <v>【163.27】</v>
      </c>
      <c r="CL6" s="36">
        <f>IF(CL7="",NA(),CL7)</f>
        <v>82.6</v>
      </c>
      <c r="CM6" s="36">
        <f t="shared" ref="CM6:CU6" si="10">IF(CM7="",NA(),CM7)</f>
        <v>81.61</v>
      </c>
      <c r="CN6" s="36">
        <f t="shared" si="10"/>
        <v>80.599999999999994</v>
      </c>
      <c r="CO6" s="36">
        <f t="shared" si="10"/>
        <v>80.34</v>
      </c>
      <c r="CP6" s="36">
        <f t="shared" si="10"/>
        <v>81</v>
      </c>
      <c r="CQ6" s="36">
        <f t="shared" si="10"/>
        <v>64.09</v>
      </c>
      <c r="CR6" s="36">
        <f t="shared" si="10"/>
        <v>63.91</v>
      </c>
      <c r="CS6" s="36">
        <f t="shared" si="10"/>
        <v>63.25</v>
      </c>
      <c r="CT6" s="36">
        <f t="shared" si="10"/>
        <v>63.03</v>
      </c>
      <c r="CU6" s="36">
        <f t="shared" si="10"/>
        <v>63.18</v>
      </c>
      <c r="CV6" s="35" t="str">
        <f>IF(CV7="","",IF(CV7="-","【-】","【"&amp;SUBSTITUTE(TEXT(CV7,"#,##0.00"),"-","△")&amp;"】"))</f>
        <v>【59.94】</v>
      </c>
      <c r="CW6" s="36">
        <f>IF(CW7="",NA(),CW7)</f>
        <v>92.97</v>
      </c>
      <c r="CX6" s="36">
        <f t="shared" ref="CX6:DF6" si="11">IF(CX7="",NA(),CX7)</f>
        <v>93.01</v>
      </c>
      <c r="CY6" s="36">
        <f t="shared" si="11"/>
        <v>92.95</v>
      </c>
      <c r="CZ6" s="36">
        <f t="shared" si="11"/>
        <v>92.97</v>
      </c>
      <c r="DA6" s="36">
        <f t="shared" si="11"/>
        <v>93.02</v>
      </c>
      <c r="DB6" s="36">
        <f t="shared" si="11"/>
        <v>91.19</v>
      </c>
      <c r="DC6" s="36">
        <f t="shared" si="11"/>
        <v>91.45</v>
      </c>
      <c r="DD6" s="36">
        <f t="shared" si="11"/>
        <v>91.07</v>
      </c>
      <c r="DE6" s="36">
        <f t="shared" si="11"/>
        <v>91.21</v>
      </c>
      <c r="DF6" s="36">
        <f t="shared" si="11"/>
        <v>91.6</v>
      </c>
      <c r="DG6" s="35" t="str">
        <f>IF(DG7="","",IF(DG7="-","【-】","【"&amp;SUBSTITUTE(TEXT(DG7,"#,##0.00"),"-","△")&amp;"】"))</f>
        <v>【90.22】</v>
      </c>
      <c r="DH6" s="36">
        <f>IF(DH7="",NA(),DH7)</f>
        <v>47.65</v>
      </c>
      <c r="DI6" s="36">
        <f t="shared" ref="DI6:DQ6" si="12">IF(DI7="",NA(),DI7)</f>
        <v>48.2</v>
      </c>
      <c r="DJ6" s="36">
        <f t="shared" si="12"/>
        <v>48.79</v>
      </c>
      <c r="DK6" s="36">
        <f t="shared" si="12"/>
        <v>49.61</v>
      </c>
      <c r="DL6" s="36">
        <f t="shared" si="12"/>
        <v>50.71</v>
      </c>
      <c r="DM6" s="36">
        <f t="shared" si="12"/>
        <v>44.41</v>
      </c>
      <c r="DN6" s="36">
        <f t="shared" si="12"/>
        <v>45.38</v>
      </c>
      <c r="DO6" s="36">
        <f t="shared" si="12"/>
        <v>47.7</v>
      </c>
      <c r="DP6" s="36">
        <f t="shared" si="12"/>
        <v>48.41</v>
      </c>
      <c r="DQ6" s="36">
        <f t="shared" si="12"/>
        <v>49.1</v>
      </c>
      <c r="DR6" s="35" t="str">
        <f>IF(DR7="","",IF(DR7="-","【-】","【"&amp;SUBSTITUTE(TEXT(DR7,"#,##0.00"),"-","△")&amp;"】"))</f>
        <v>【47.91】</v>
      </c>
      <c r="DS6" s="36">
        <f>IF(DS7="",NA(),DS7)</f>
        <v>13.52</v>
      </c>
      <c r="DT6" s="36">
        <f t="shared" ref="DT6:EB6" si="13">IF(DT7="",NA(),DT7)</f>
        <v>14.88</v>
      </c>
      <c r="DU6" s="36">
        <f t="shared" si="13"/>
        <v>18.27</v>
      </c>
      <c r="DV6" s="36">
        <f t="shared" si="13"/>
        <v>19.489999999999998</v>
      </c>
      <c r="DW6" s="36">
        <f t="shared" si="13"/>
        <v>20.85</v>
      </c>
      <c r="DX6" s="36">
        <f t="shared" si="13"/>
        <v>12.28</v>
      </c>
      <c r="DY6" s="36">
        <f t="shared" si="13"/>
        <v>13.33</v>
      </c>
      <c r="DZ6" s="36">
        <f t="shared" si="13"/>
        <v>14.54</v>
      </c>
      <c r="EA6" s="36">
        <f t="shared" si="13"/>
        <v>16.16</v>
      </c>
      <c r="EB6" s="36">
        <f t="shared" si="13"/>
        <v>17.420000000000002</v>
      </c>
      <c r="EC6" s="35" t="str">
        <f>IF(EC7="","",IF(EC7="-","【-】","【"&amp;SUBSTITUTE(TEXT(EC7,"#,##0.00"),"-","△")&amp;"】"))</f>
        <v>【15.00】</v>
      </c>
      <c r="ED6" s="36">
        <f>IF(ED7="",NA(),ED7)</f>
        <v>1.59</v>
      </c>
      <c r="EE6" s="36">
        <f t="shared" ref="EE6:EM6" si="14">IF(EE7="",NA(),EE7)</f>
        <v>1.3</v>
      </c>
      <c r="EF6" s="36">
        <f t="shared" si="14"/>
        <v>0.89</v>
      </c>
      <c r="EG6" s="36">
        <f t="shared" si="14"/>
        <v>1</v>
      </c>
      <c r="EH6" s="36">
        <f t="shared" si="14"/>
        <v>0.54</v>
      </c>
      <c r="EI6" s="36">
        <f t="shared" si="14"/>
        <v>0.74</v>
      </c>
      <c r="EJ6" s="36">
        <f t="shared" si="14"/>
        <v>0.76</v>
      </c>
      <c r="EK6" s="36">
        <f t="shared" si="14"/>
        <v>0.69</v>
      </c>
      <c r="EL6" s="36">
        <f t="shared" si="14"/>
        <v>0.74</v>
      </c>
      <c r="EM6" s="36">
        <f t="shared" si="14"/>
        <v>0.73</v>
      </c>
      <c r="EN6" s="35" t="str">
        <f>IF(EN7="","",IF(EN7="-","【-】","【"&amp;SUBSTITUTE(TEXT(EN7,"#,##0.00"),"-","△")&amp;"】"))</f>
        <v>【0.76】</v>
      </c>
    </row>
    <row r="7" spans="1:144" s="37" customFormat="1" x14ac:dyDescent="0.15">
      <c r="A7" s="29"/>
      <c r="B7" s="38">
        <v>2016</v>
      </c>
      <c r="C7" s="38">
        <v>232017</v>
      </c>
      <c r="D7" s="38">
        <v>46</v>
      </c>
      <c r="E7" s="38">
        <v>1</v>
      </c>
      <c r="F7" s="38">
        <v>0</v>
      </c>
      <c r="G7" s="38">
        <v>1</v>
      </c>
      <c r="H7" s="38" t="s">
        <v>105</v>
      </c>
      <c r="I7" s="38" t="s">
        <v>106</v>
      </c>
      <c r="J7" s="38" t="s">
        <v>107</v>
      </c>
      <c r="K7" s="38" t="s">
        <v>108</v>
      </c>
      <c r="L7" s="38" t="s">
        <v>109</v>
      </c>
      <c r="M7" s="38"/>
      <c r="N7" s="39" t="s">
        <v>110</v>
      </c>
      <c r="O7" s="39">
        <v>85.16</v>
      </c>
      <c r="P7" s="39">
        <v>99.68</v>
      </c>
      <c r="Q7" s="39">
        <v>1479</v>
      </c>
      <c r="R7" s="39">
        <v>378018</v>
      </c>
      <c r="S7" s="39">
        <v>261.86</v>
      </c>
      <c r="T7" s="39">
        <v>1443.59</v>
      </c>
      <c r="U7" s="39">
        <v>375679</v>
      </c>
      <c r="V7" s="39">
        <v>220.38</v>
      </c>
      <c r="W7" s="39">
        <v>1704.69</v>
      </c>
      <c r="X7" s="39">
        <v>103.01</v>
      </c>
      <c r="Y7" s="39">
        <v>102.19</v>
      </c>
      <c r="Z7" s="39">
        <v>112.14</v>
      </c>
      <c r="AA7" s="39">
        <v>109.97</v>
      </c>
      <c r="AB7" s="39">
        <v>112.28</v>
      </c>
      <c r="AC7" s="39">
        <v>107.94</v>
      </c>
      <c r="AD7" s="39">
        <v>108.98</v>
      </c>
      <c r="AE7" s="39">
        <v>114.44</v>
      </c>
      <c r="AF7" s="39">
        <v>115.21</v>
      </c>
      <c r="AG7" s="39">
        <v>117.25</v>
      </c>
      <c r="AH7" s="39">
        <v>114.35</v>
      </c>
      <c r="AI7" s="39">
        <v>0</v>
      </c>
      <c r="AJ7" s="39">
        <v>0</v>
      </c>
      <c r="AK7" s="39">
        <v>0</v>
      </c>
      <c r="AL7" s="39">
        <v>0</v>
      </c>
      <c r="AM7" s="39">
        <v>0</v>
      </c>
      <c r="AN7" s="39">
        <v>0.45</v>
      </c>
      <c r="AO7" s="39">
        <v>0.34</v>
      </c>
      <c r="AP7" s="39">
        <v>0</v>
      </c>
      <c r="AQ7" s="39">
        <v>0.71</v>
      </c>
      <c r="AR7" s="39">
        <v>0</v>
      </c>
      <c r="AS7" s="39">
        <v>0.79</v>
      </c>
      <c r="AT7" s="39">
        <v>415.72</v>
      </c>
      <c r="AU7" s="39">
        <v>438.3</v>
      </c>
      <c r="AV7" s="39">
        <v>299.2</v>
      </c>
      <c r="AW7" s="39">
        <v>299.25</v>
      </c>
      <c r="AX7" s="39">
        <v>336.25</v>
      </c>
      <c r="AY7" s="39">
        <v>475.07</v>
      </c>
      <c r="AZ7" s="39">
        <v>473.46</v>
      </c>
      <c r="BA7" s="39">
        <v>240.81</v>
      </c>
      <c r="BB7" s="39">
        <v>241.71</v>
      </c>
      <c r="BC7" s="39">
        <v>249.08</v>
      </c>
      <c r="BD7" s="39">
        <v>262.87</v>
      </c>
      <c r="BE7" s="39">
        <v>119.27</v>
      </c>
      <c r="BF7" s="39">
        <v>115.25</v>
      </c>
      <c r="BG7" s="39">
        <v>111.73</v>
      </c>
      <c r="BH7" s="39">
        <v>107.02</v>
      </c>
      <c r="BI7" s="39">
        <v>103.13</v>
      </c>
      <c r="BJ7" s="39">
        <v>296.5</v>
      </c>
      <c r="BK7" s="39">
        <v>285.77</v>
      </c>
      <c r="BL7" s="39">
        <v>283.10000000000002</v>
      </c>
      <c r="BM7" s="39">
        <v>274.14</v>
      </c>
      <c r="BN7" s="39">
        <v>266.66000000000003</v>
      </c>
      <c r="BO7" s="39">
        <v>270.87</v>
      </c>
      <c r="BP7" s="39">
        <v>102.06</v>
      </c>
      <c r="BQ7" s="39">
        <v>100.87</v>
      </c>
      <c r="BR7" s="39">
        <v>113.09</v>
      </c>
      <c r="BS7" s="39">
        <v>110.29</v>
      </c>
      <c r="BT7" s="39">
        <v>112.7</v>
      </c>
      <c r="BU7" s="39">
        <v>100.42</v>
      </c>
      <c r="BV7" s="39">
        <v>100.77</v>
      </c>
      <c r="BW7" s="39">
        <v>107.74</v>
      </c>
      <c r="BX7" s="39">
        <v>108.81</v>
      </c>
      <c r="BY7" s="39">
        <v>110.87</v>
      </c>
      <c r="BZ7" s="39">
        <v>105.59</v>
      </c>
      <c r="CA7" s="39">
        <v>132.32</v>
      </c>
      <c r="CB7" s="39">
        <v>134.33000000000001</v>
      </c>
      <c r="CC7" s="39">
        <v>120.18</v>
      </c>
      <c r="CD7" s="39">
        <v>123.21</v>
      </c>
      <c r="CE7" s="39">
        <v>120.89</v>
      </c>
      <c r="CF7" s="39">
        <v>166.61</v>
      </c>
      <c r="CG7" s="39">
        <v>165.74</v>
      </c>
      <c r="CH7" s="39">
        <v>154.33000000000001</v>
      </c>
      <c r="CI7" s="39">
        <v>152.94999999999999</v>
      </c>
      <c r="CJ7" s="39">
        <v>150.54</v>
      </c>
      <c r="CK7" s="39">
        <v>163.27000000000001</v>
      </c>
      <c r="CL7" s="39">
        <v>82.6</v>
      </c>
      <c r="CM7" s="39">
        <v>81.61</v>
      </c>
      <c r="CN7" s="39">
        <v>80.599999999999994</v>
      </c>
      <c r="CO7" s="39">
        <v>80.34</v>
      </c>
      <c r="CP7" s="39">
        <v>81</v>
      </c>
      <c r="CQ7" s="39">
        <v>64.09</v>
      </c>
      <c r="CR7" s="39">
        <v>63.91</v>
      </c>
      <c r="CS7" s="39">
        <v>63.25</v>
      </c>
      <c r="CT7" s="39">
        <v>63.03</v>
      </c>
      <c r="CU7" s="39">
        <v>63.18</v>
      </c>
      <c r="CV7" s="39">
        <v>59.94</v>
      </c>
      <c r="CW7" s="39">
        <v>92.97</v>
      </c>
      <c r="CX7" s="39">
        <v>93.01</v>
      </c>
      <c r="CY7" s="39">
        <v>92.95</v>
      </c>
      <c r="CZ7" s="39">
        <v>92.97</v>
      </c>
      <c r="DA7" s="39">
        <v>93.02</v>
      </c>
      <c r="DB7" s="39">
        <v>91.19</v>
      </c>
      <c r="DC7" s="39">
        <v>91.45</v>
      </c>
      <c r="DD7" s="39">
        <v>91.07</v>
      </c>
      <c r="DE7" s="39">
        <v>91.21</v>
      </c>
      <c r="DF7" s="39">
        <v>91.6</v>
      </c>
      <c r="DG7" s="39">
        <v>90.22</v>
      </c>
      <c r="DH7" s="39">
        <v>47.65</v>
      </c>
      <c r="DI7" s="39">
        <v>48.2</v>
      </c>
      <c r="DJ7" s="39">
        <v>48.79</v>
      </c>
      <c r="DK7" s="39">
        <v>49.61</v>
      </c>
      <c r="DL7" s="39">
        <v>50.71</v>
      </c>
      <c r="DM7" s="39">
        <v>44.41</v>
      </c>
      <c r="DN7" s="39">
        <v>45.38</v>
      </c>
      <c r="DO7" s="39">
        <v>47.7</v>
      </c>
      <c r="DP7" s="39">
        <v>48.41</v>
      </c>
      <c r="DQ7" s="39">
        <v>49.1</v>
      </c>
      <c r="DR7" s="39">
        <v>47.91</v>
      </c>
      <c r="DS7" s="39">
        <v>13.52</v>
      </c>
      <c r="DT7" s="39">
        <v>14.88</v>
      </c>
      <c r="DU7" s="39">
        <v>18.27</v>
      </c>
      <c r="DV7" s="39">
        <v>19.489999999999998</v>
      </c>
      <c r="DW7" s="39">
        <v>20.85</v>
      </c>
      <c r="DX7" s="39">
        <v>12.28</v>
      </c>
      <c r="DY7" s="39">
        <v>13.33</v>
      </c>
      <c r="DZ7" s="39">
        <v>14.54</v>
      </c>
      <c r="EA7" s="39">
        <v>16.16</v>
      </c>
      <c r="EB7" s="39">
        <v>17.420000000000002</v>
      </c>
      <c r="EC7" s="39">
        <v>15</v>
      </c>
      <c r="ED7" s="39">
        <v>1.59</v>
      </c>
      <c r="EE7" s="39">
        <v>1.3</v>
      </c>
      <c r="EF7" s="39">
        <v>0.89</v>
      </c>
      <c r="EG7" s="39">
        <v>1</v>
      </c>
      <c r="EH7" s="39">
        <v>0.54</v>
      </c>
      <c r="EI7" s="39">
        <v>0.74</v>
      </c>
      <c r="EJ7" s="39">
        <v>0.76</v>
      </c>
      <c r="EK7" s="39">
        <v>0.69</v>
      </c>
      <c r="EL7" s="39">
        <v>0.74</v>
      </c>
      <c r="EM7" s="39">
        <v>0.73</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2018-02-05T04:55:36Z</cp:lastPrinted>
  <dcterms:created xsi:type="dcterms:W3CDTF">2017-12-25T01:29:57Z</dcterms:created>
  <dcterms:modified xsi:type="dcterms:W3CDTF">2018-02-27T09:14:18Z</dcterms:modified>
  <cp:category/>
</cp:coreProperties>
</file>