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I10" i="4"/>
  <c r="B10"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<sst xmlns="http://schemas.openxmlformats.org/spreadsheetml/2006/main" count="232" uniqueCount="120">
  <si>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</si>
  <si>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</si>
  <si>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</si>
  <si>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</si>
  <si>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</si>
  <si>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</si>
  <si>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</si>
  <si>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</si>
  <si>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</si>
  <si>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</si>
  <si>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</si>
  <si>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</si>
  <si>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</si>
  <si>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</si>
  <si>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</si>
  <si>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</si>
  <si>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</si>
  <si>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</si>
  <si>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</si>
  <si>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</si>
  <si>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</si>
  <si>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</si>
  <si>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</si>
  <si>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</si>
  <si>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</si>
  <si>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</si>
  <si>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</si>
  <si>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</si>
  <si>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</si>
  <si>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</si>
  <si>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</si>
  <si>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</si>
  <si>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</si>
  <si>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</si>
  <si>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</si>
  <si>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</si>
  <si>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</si>
  <si>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</si>
  <si>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</si>
  <si>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</si>
  <si>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</si>
  <si>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</si>
  <si>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</si>
  <si>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</si>
  <si>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</si>
  <si>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</si>
  <si>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</si>
  <si>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</si>
  <si>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</si>
  <si>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</si>
  <si>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</si>
  <si>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</si>
  <si>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</si>
  <si>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</si>
  <si>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</si>
  <si>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</si>
  <si>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</si>
  <si>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</si>
  <si>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</si>
  <si>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</si>
  <si>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</si>
  <si>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</si>
  <si>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</si>
  <si>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</si>
  <si>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</si>
  <si>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</si>
  <si>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</si>
  <si>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</si>
  <si>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</si>
  <si>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</si>
  <si>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</si>
  <si>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</si>
  <si>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</si>
  <si>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</si>
  <si>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</si>
  <si>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</si>
  <si>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</si>
  <si>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</si>
  <si>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</si>
  <si>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</si>
  <si>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</si>
  <si>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</si>
  <si>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</si>
  <si>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</si>
  <si>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</si>
  <si>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</si>
  <si>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</si>
  <si>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</si>
  <si>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</si>
  <si>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</si>
  <si>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</si>
  <si>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</si>
  <si>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</si>
  <si>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</si>
  <si>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</si>
  <si>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</si>
  <si>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</si>
  <si>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</si>
  <si>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</si>
  <si>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</si>
  <si>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</si>
  <si>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</si>
  <si>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</si>
  <si>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</si>
  <si>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</si>
  <si>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豊橋市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</si>
  <si>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</si>
  <si>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</si>
  <si>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</si>
  <si>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</si>
  <si>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</si>
  <si>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</si>
  <si>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</si>
  <si>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</si>
  <si>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</si>
  <si>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</si>
  <si>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ているが③管路更新率が類似団体平均値、全国平均よりも低い数値として表れている。これは平成28年度から大口径の布設替を開始したため更新率が低く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30" eb="132">
      <t>カンロ</t>
    </rPh>
    <rPh sb="132" eb="134">
      <t>コウシン</t>
    </rPh>
    <rPh sb="134" eb="135">
      <t>リツ</t>
    </rPh>
    <rPh sb="151" eb="152">
      <t>ヒク</t>
    </rPh>
    <rPh sb="153" eb="155">
      <t>スウチ</t>
    </rPh>
    <rPh sb="158" eb="159">
      <t>アラワ</t>
    </rPh>
    <rPh sb="167" eb="169">
      <t>ヘイセイ</t>
    </rPh>
    <rPh sb="171" eb="173">
      <t>ネンド</t>
    </rPh>
    <rPh sb="175" eb="178">
      <t>ダイコウケイ</t>
    </rPh>
    <rPh sb="179" eb="182">
      <t>フセツガ</t>
    </rPh>
    <rPh sb="183" eb="185">
      <t>カイシ</t>
    </rPh>
    <rPh sb="189" eb="191">
      <t>コウシン</t>
    </rPh>
    <rPh sb="191" eb="192">
      <t>リツ</t>
    </rPh>
    <rPh sb="193" eb="194">
      <t>ヒク</t>
    </rPh>
    <rPh sb="201" eb="203">
      <t>コンゴ</t>
    </rPh>
    <rPh sb="205" eb="208">
      <t>ダイコウケイ</t>
    </rPh>
    <rPh sb="209" eb="212">
      <t>フセツガ</t>
    </rPh>
    <rPh sb="213" eb="214">
      <t>オコナ</t>
    </rPh>
    <rPh sb="220" eb="222">
      <t>カンロ</t>
    </rPh>
    <rPh sb="222" eb="224">
      <t>コウシン</t>
    </rPh>
    <rPh sb="224" eb="225">
      <t>リツ</t>
    </rPh>
    <rPh sb="226" eb="227">
      <t>ア</t>
    </rPh>
    <rPh sb="235" eb="238">
      <t>ケイカクテキ</t>
    </rPh>
    <rPh sb="239" eb="241">
      <t>セイビ</t>
    </rPh>
    <rPh sb="241" eb="243">
      <t>ジギョウ</t>
    </rPh>
    <rPh sb="244" eb="246">
      <t>スイシン</t>
    </rPh>
    <phoneticPr fontId="7"/>
  </si>
  <si>
    <t>自治体職員</t>
    <rPh sb="0" eb="3">
      <t>ジチタイ</t>
    </rPh>
    <rPh sb="3" eb="5">
      <t>ショクイン</t>
    </rPh>
    <phoneticPr fontId="4"/>
  </si>
  <si>
    <t>・経営の健全性・効率性については、経営を健全かつ効率的に行えていると考えられ、平成28年度については一時的に給水収益が増加したが、依然として節水機器の普及や節水意識の高揚、給水人口の減少による使用水量の減少傾向があり、給水収益の減少が見込まれるため、今よりも厳しい経営環境となっていくことが予想される。こうした状況の中でも、平成28年度には年間配水量が増加したが、今後も、年間配水量の増減量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・経営戦略については、平成32年度に策定予定である。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50" eb="53">
      <t>イチジテキ</t>
    </rPh>
    <rPh sb="54" eb="56">
      <t>キュウスイ</t>
    </rPh>
    <rPh sb="56" eb="58">
      <t>シュウエキ</t>
    </rPh>
    <rPh sb="59" eb="61">
      <t>ゾウカ</t>
    </rPh>
    <rPh sb="65" eb="67">
      <t>イゼン</t>
    </rPh>
    <rPh sb="70" eb="72">
      <t>セッスイ</t>
    </rPh>
    <rPh sb="72" eb="74">
      <t>キキ</t>
    </rPh>
    <rPh sb="75" eb="77">
      <t>フキュウ</t>
    </rPh>
    <rPh sb="78" eb="80">
      <t>セッスイ</t>
    </rPh>
    <rPh sb="80" eb="82">
      <t>イシキ</t>
    </rPh>
    <rPh sb="83" eb="85">
      <t>コウヨウ</t>
    </rPh>
    <rPh sb="86" eb="88">
      <t>キュウスイ</t>
    </rPh>
    <rPh sb="88" eb="90">
      <t>ジンコウ</t>
    </rPh>
    <rPh sb="91" eb="93">
      <t>ゲンショウ</t>
    </rPh>
    <rPh sb="96" eb="98">
      <t>シヨウ</t>
    </rPh>
    <rPh sb="98" eb="99">
      <t>スイ</t>
    </rPh>
    <rPh sb="99" eb="100">
      <t>リョウ</t>
    </rPh>
    <rPh sb="101" eb="103">
      <t>ゲンショウ</t>
    </rPh>
    <rPh sb="103" eb="105">
      <t>ケイコウ</t>
    </rPh>
    <rPh sb="109" eb="111">
      <t>キュウスイ</t>
    </rPh>
    <rPh sb="111" eb="113">
      <t>シュウエキ</t>
    </rPh>
    <rPh sb="114" eb="116">
      <t>ゲンショウ</t>
    </rPh>
    <rPh sb="117" eb="119">
      <t>ミコ</t>
    </rPh>
    <rPh sb="125" eb="126">
      <t>イマ</t>
    </rPh>
    <rPh sb="129" eb="130">
      <t>キビ</t>
    </rPh>
    <rPh sb="132" eb="134">
      <t>ケイエイ</t>
    </rPh>
    <rPh sb="134" eb="136">
      <t>カンキョウ</t>
    </rPh>
    <rPh sb="145" eb="147">
      <t>ヨソウ</t>
    </rPh>
    <rPh sb="155" eb="157">
      <t>ジョウキョウ</t>
    </rPh>
    <rPh sb="158" eb="159">
      <t>ナカ</t>
    </rPh>
    <rPh sb="162" eb="164">
      <t>ヘイセイ</t>
    </rPh>
    <rPh sb="166" eb="168">
      <t>ネンド</t>
    </rPh>
    <rPh sb="170" eb="172">
      <t>ネンカン</t>
    </rPh>
    <rPh sb="172" eb="174">
      <t>ハイスイ</t>
    </rPh>
    <rPh sb="174" eb="175">
      <t>リョウ</t>
    </rPh>
    <rPh sb="176" eb="178">
      <t>ゾウカ</t>
    </rPh>
    <rPh sb="182" eb="184">
      <t>コンゴ</t>
    </rPh>
    <rPh sb="186" eb="188">
      <t>ネンカン</t>
    </rPh>
    <rPh sb="188" eb="190">
      <t>ハイスイ</t>
    </rPh>
    <rPh sb="190" eb="191">
      <t>リョウ</t>
    </rPh>
    <rPh sb="192" eb="194">
      <t>ゾウゲン</t>
    </rPh>
    <rPh sb="194" eb="195">
      <t>リョウ</t>
    </rPh>
    <rPh sb="196" eb="197">
      <t>トク</t>
    </rPh>
    <rPh sb="198" eb="200">
      <t>チュウシ</t>
    </rPh>
    <rPh sb="201" eb="203">
      <t>コウリョ</t>
    </rPh>
    <rPh sb="223" eb="225">
      <t>ロウキュウ</t>
    </rPh>
    <rPh sb="225" eb="226">
      <t>カ</t>
    </rPh>
    <rPh sb="232" eb="234">
      <t>コンゴ</t>
    </rPh>
    <rPh sb="235" eb="236">
      <t>カク</t>
    </rPh>
    <rPh sb="236" eb="238">
      <t>セイビ</t>
    </rPh>
    <rPh sb="238" eb="240">
      <t>ジギョウ</t>
    </rPh>
    <rPh sb="241" eb="243">
      <t>テキセツ</t>
    </rPh>
    <rPh sb="244" eb="246">
      <t>ケイカク</t>
    </rPh>
    <rPh sb="247" eb="249">
      <t>ジッシ</t>
    </rPh>
    <rPh sb="273" eb="275">
      <t>ジュンジ</t>
    </rPh>
    <rPh sb="275" eb="277">
      <t>タイオウ</t>
    </rPh>
    <rPh sb="281" eb="283">
      <t>ヒツヨウ</t>
    </rPh>
    <rPh sb="289" eb="291">
      <t>イジョウ</t>
    </rPh>
    <rPh sb="296" eb="298">
      <t>ショウライ</t>
    </rPh>
    <rPh sb="303" eb="305">
      <t>アンゼン</t>
    </rPh>
    <rPh sb="306" eb="308">
      <t>アンシン</t>
    </rPh>
    <rPh sb="309" eb="310">
      <t>ミズ</t>
    </rPh>
    <rPh sb="311" eb="313">
      <t>テイレン</t>
    </rPh>
    <rPh sb="314" eb="316">
      <t>カカク</t>
    </rPh>
    <rPh sb="317" eb="319">
      <t>アンテイ</t>
    </rPh>
    <rPh sb="319" eb="320">
      <t>テキ</t>
    </rPh>
    <rPh sb="321" eb="323">
      <t>キョウキュウ</t>
    </rPh>
    <rPh sb="349" eb="351">
      <t>タイオウ</t>
    </rPh>
    <rPh sb="356" eb="358">
      <t>ザイゲン</t>
    </rPh>
    <rPh sb="358" eb="360">
      <t>カクホ</t>
    </rPh>
    <rPh sb="361" eb="363">
      <t>テキセツ</t>
    </rPh>
    <rPh sb="364" eb="365">
      <t>オコナ</t>
    </rPh>
    <rPh sb="369" eb="371">
      <t>ヒツヨウ</t>
    </rPh>
    <rPh sb="377" eb="379">
      <t>ケイエイ</t>
    </rPh>
    <rPh sb="379" eb="381">
      <t>センリャク</t>
    </rPh>
    <rPh sb="387" eb="389">
      <t>ヘイセイ</t>
    </rPh>
    <rPh sb="391" eb="393">
      <t>ネンド</t>
    </rPh>
    <rPh sb="394" eb="396">
      <t>サクテイ</t>
    </rPh>
    <rPh sb="396" eb="398">
      <t>ヨテイ</t>
    </rPh>
    <phoneticPr fontId="7"/>
  </si>
  <si>
    <r>
      <t>・①経常収支比率は、100％を越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を製造するにあたり費用対効果も高い水準を維持している。
・③流動比率は、各年度により多少の変動が見られるものの各年度200％を越えており、流動負債に対する流動資産が適切に確保できている。また、④企業債残高対給水収益比率が毎年度低下していっていることから、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60" eb="265">
      <t>ヒヨウタイコウカ</t>
    </rPh>
    <rPh sb="266" eb="267">
      <t>タカ</t>
    </rPh>
    <rPh sb="268" eb="270">
      <t>スイジュン</t>
    </rPh>
    <rPh sb="271" eb="273">
      <t>イジ</t>
    </rPh>
    <rPh sb="281" eb="283">
      <t>リュウドウ</t>
    </rPh>
    <rPh sb="283" eb="285">
      <t>ヒリツ</t>
    </rPh>
    <rPh sb="287" eb="288">
      <t>カク</t>
    </rPh>
    <rPh sb="288" eb="290">
      <t>ネンド</t>
    </rPh>
    <rPh sb="293" eb="295">
      <t>タショウ</t>
    </rPh>
    <rPh sb="296" eb="298">
      <t>ヘンドウ</t>
    </rPh>
    <rPh sb="299" eb="300">
      <t>ミ</t>
    </rPh>
    <rPh sb="306" eb="309">
      <t>カクネンド</t>
    </rPh>
    <rPh sb="314" eb="315">
      <t>コ</t>
    </rPh>
    <rPh sb="320" eb="322">
      <t>リュウドウ</t>
    </rPh>
    <rPh sb="322" eb="324">
      <t>フサイ</t>
    </rPh>
    <rPh sb="325" eb="326">
      <t>タイ</t>
    </rPh>
    <rPh sb="328" eb="330">
      <t>リュウドウ</t>
    </rPh>
    <rPh sb="330" eb="332">
      <t>シサン</t>
    </rPh>
    <rPh sb="333" eb="335">
      <t>テキセツ</t>
    </rPh>
    <rPh sb="336" eb="338">
      <t>カクホ</t>
    </rPh>
    <rPh sb="348" eb="350">
      <t>キギョウ</t>
    </rPh>
    <rPh sb="350" eb="351">
      <t>サイ</t>
    </rPh>
    <rPh sb="351" eb="353">
      <t>ザンダカ</t>
    </rPh>
    <rPh sb="353" eb="354">
      <t>タイ</t>
    </rPh>
    <rPh sb="354" eb="356">
      <t>キュウスイ</t>
    </rPh>
    <rPh sb="356" eb="358">
      <t>シュウエキ</t>
    </rPh>
    <rPh sb="358" eb="360">
      <t>ヒリツ</t>
    </rPh>
    <rPh sb="361" eb="364">
      <t>マイネンド</t>
    </rPh>
    <rPh sb="364" eb="366">
      <t>テイカ</t>
    </rPh>
    <rPh sb="378" eb="380">
      <t>テキセツ</t>
    </rPh>
    <rPh sb="381" eb="383">
      <t>キギョウ</t>
    </rPh>
    <rPh sb="383" eb="384">
      <t>サイ</t>
    </rPh>
    <rPh sb="385" eb="387">
      <t>カリイレ</t>
    </rPh>
    <rPh sb="388" eb="390">
      <t>ショウカン</t>
    </rPh>
    <rPh sb="391" eb="392">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</si>
</sst>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1.59</c:v>
                </c:pt>
                <c:pt idx="1">
                  <c:v>1.3</c:v>
                </c:pt>
                <c:pt idx="2">
                  <c:v>0.89</c:v>
                </c:pt>
                <c:pt idx="3">
                  <c:v>1</c:v>
                </c:pt>
                <c:pt idx="4">
                  <c:v>0.54</c:v>
                </c:pt>
              </c:numCache>
            </c:numRef>
          </c:val>
          <c:extLst>
            <c:ext xmlns:c16="http://schemas.microsoft.com/office/drawing/2014/chart" uri="{C3380CC4-5D6E-409C-BE32-E72D297353CC}">
              <c16:uniqueId val="{00000000-5A36-4426-A339-3036C9852795}"/>
            </c:ext>
          </c:extLst>
        </c:ser>
        <c:dLbls>
          <c:showLegendKey val="0"/>
          <c:showVal val="0"/>
          <c:showCatName val="0"/>
          <c:showSerName val="0"/>
          <c:showPercent val="0"/>
          <c:showBubbleSize val="0"/>
        </c:dLbls>
        <c:gapWidth val="150"/>
        <c:axId val="470589960"/>
        <c:axId val="47059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c:ext xmlns:c16="http://schemas.microsoft.com/office/drawing/2014/chart" uri="{C3380CC4-5D6E-409C-BE32-E72D297353CC}">
              <c16:uniqueId val="{00000001-5A36-4426-A339-3036C9852795}"/>
            </c:ext>
          </c:extLst>
        </c:ser>
        <c:dLbls>
          <c:showLegendKey val="0"/>
          <c:showVal val="0"/>
          <c:showCatName val="0"/>
          <c:showSerName val="0"/>
          <c:showPercent val="0"/>
          <c:showBubbleSize val="0"/>
        </c:dLbls>
        <c:marker val="1"/>
        <c:smooth val="0"/>
        <c:axId val="470589960"/>
        <c:axId val="470593096"/>
      </c:lineChart>
      <c:dateAx>
        <c:axId val="470589960"/>
        <c:scaling>
          <c:orientation val="minMax"/>
        </c:scaling>
        <c:delete val="1"/>
        <c:axPos val="b"/>
        <c:numFmt formatCode="ge" sourceLinked="1"/>
        <c:majorTickMark val="none"/>
        <c:minorTickMark val="none"/>
        <c:tickLblPos val="none"/>
        <c:crossAx val="470593096"/>
        <c:crosses val="autoZero"/>
        <c:auto val="1"/>
        <c:lblOffset val="100"/>
        <c:baseTimeUnit val="years"/>
      </c:dateAx>
      <c:valAx>
        <c:axId val="47059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58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103.01</c:v>
                </c:pt>
                <c:pt idx="1">
                  <c:v>102.19</c:v>
                </c:pt>
                <c:pt idx="2">
                  <c:v>112.14</c:v>
                </c:pt>
                <c:pt idx="3">
                  <c:v>109.97</c:v>
                </c:pt>
                <c:pt idx="4">
                  <c:v>112.28</c:v>
                </c:pt>
              </c:numCache>
            </c:numRef>
          </c:val>
          <c:extLst>
            <c:ext xmlns:c16="http://schemas.microsoft.com/office/drawing/2014/chart" uri="{C3380CC4-5D6E-409C-BE32-E72D297353CC}">
              <c16:uniqueId val="{00000000-9DA6-4FD6-B540-A64E83FF7E99}"/>
            </c:ext>
          </c:extLst>
        </c:ser>
        <c:dLbls>
          <c:showLegendKey val="0"/>
          <c:showVal val="0"/>
          <c:showCatName val="0"/>
          <c:showSerName val="0"/>
          <c:showPercent val="0"/>
          <c:showBubbleSize val="0"/>
        </c:dLbls>
        <c:gapWidth val="150"/>
        <c:axId val="470585648"/>
        <c:axId val="4705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c:ext xmlns:c16="http://schemas.microsoft.com/office/drawing/2014/chart" uri="{C3380CC4-5D6E-409C-BE32-E72D297353CC}">
              <c16:uniqueId val="{00000001-9DA6-4FD6-B540-A64E83FF7E99}"/>
            </c:ext>
          </c:extLst>
        </c:ser>
        <c:dLbls>
          <c:showLegendKey val="0"/>
          <c:showVal val="0"/>
          <c:showCatName val="0"/>
          <c:showSerName val="0"/>
          <c:showPercent val="0"/>
          <c:showBubbleSize val="0"/>
        </c:dLbls>
        <c:marker val="1"/>
        <c:smooth val="0"/>
        <c:axId val="470585648"/>
        <c:axId val="470586432"/>
      </c:lineChart>
      <c:dateAx>
        <c:axId val="470585648"/>
        <c:scaling>
          <c:orientation val="minMax"/>
        </c:scaling>
        <c:delete val="1"/>
        <c:axPos val="b"/>
        <c:numFmt formatCode="ge" sourceLinked="1"/>
        <c:majorTickMark val="none"/>
        <c:minorTickMark val="none"/>
        <c:tickLblPos val="none"/>
        <c:crossAx val="470586432"/>
        <c:crosses val="autoZero"/>
        <c:auto val="1"/>
        <c:lblOffset val="100"/>
        <c:baseTimeUnit val="years"/>
      </c:dateAx>
      <c:valAx>
        <c:axId val="47058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5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47.65</c:v>
                </c:pt>
                <c:pt idx="1">
                  <c:v>48.2</c:v>
                </c:pt>
                <c:pt idx="2">
                  <c:v>48.79</c:v>
                </c:pt>
                <c:pt idx="3">
                  <c:v>49.61</c:v>
                </c:pt>
                <c:pt idx="4">
                  <c:v>50.71</c:v>
                </c:pt>
              </c:numCache>
            </c:numRef>
          </c:val>
          <c:extLst>
            <c:ext xmlns:c16="http://schemas.microsoft.com/office/drawing/2014/chart" uri="{C3380CC4-5D6E-409C-BE32-E72D297353CC}">
              <c16:uniqueId val="{00000000-4354-4C86-94C6-BAD6A5ED0097}"/>
            </c:ext>
          </c:extLst>
        </c:ser>
        <c:dLbls>
          <c:showLegendKey val="0"/>
          <c:showVal val="0"/>
          <c:showCatName val="0"/>
          <c:showSerName val="0"/>
          <c:showPercent val="0"/>
          <c:showBubbleSize val="0"/>
        </c:dLbls>
        <c:gapWidth val="150"/>
        <c:axId val="470587608"/>
        <c:axId val="4705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c:ext xmlns:c16="http://schemas.microsoft.com/office/drawing/2014/chart" uri="{C3380CC4-5D6E-409C-BE32-E72D297353CC}">
              <c16:uniqueId val="{00000001-4354-4C86-94C6-BAD6A5ED0097}"/>
            </c:ext>
          </c:extLst>
        </c:ser>
        <c:dLbls>
          <c:showLegendKey val="0"/>
          <c:showVal val="0"/>
          <c:showCatName val="0"/>
          <c:showSerName val="0"/>
          <c:showPercent val="0"/>
          <c:showBubbleSize val="0"/>
        </c:dLbls>
        <c:marker val="1"/>
        <c:smooth val="0"/>
        <c:axId val="470587608"/>
        <c:axId val="470594272"/>
      </c:lineChart>
      <c:dateAx>
        <c:axId val="470587608"/>
        <c:scaling>
          <c:orientation val="minMax"/>
        </c:scaling>
        <c:delete val="1"/>
        <c:axPos val="b"/>
        <c:numFmt formatCode="ge" sourceLinked="1"/>
        <c:majorTickMark val="none"/>
        <c:minorTickMark val="none"/>
        <c:tickLblPos val="none"/>
        <c:crossAx val="470594272"/>
        <c:crosses val="autoZero"/>
        <c:auto val="1"/>
        <c:lblOffset val="100"/>
        <c:baseTimeUnit val="years"/>
      </c:dateAx>
      <c:valAx>
        <c:axId val="4705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58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13.52</c:v>
                </c:pt>
                <c:pt idx="1">
                  <c:v>14.88</c:v>
                </c:pt>
                <c:pt idx="2">
                  <c:v>18.27</c:v>
                </c:pt>
                <c:pt idx="3">
                  <c:v>19.489999999999998</c:v>
                </c:pt>
                <c:pt idx="4">
                  <c:v>20.85</c:v>
                </c:pt>
              </c:numCache>
            </c:numRef>
          </c:val>
          <c:extLst>
            <c:ext xmlns:c16="http://schemas.microsoft.com/office/drawing/2014/chart" uri="{C3380CC4-5D6E-409C-BE32-E72D297353CC}">
              <c16:uniqueId val="{00000000-6804-4278-9677-3C011E9C821F}"/>
            </c:ext>
          </c:extLst>
        </c:ser>
        <c:dLbls>
          <c:showLegendKey val="0"/>
          <c:showVal val="0"/>
          <c:showCatName val="0"/>
          <c:showSerName val="0"/>
          <c:showPercent val="0"/>
          <c:showBubbleSize val="0"/>
        </c:dLbls>
        <c:gapWidth val="150"/>
        <c:axId val="470595056"/>
        <c:axId val="47059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c:ext xmlns:c16="http://schemas.microsoft.com/office/drawing/2014/chart" uri="{C3380CC4-5D6E-409C-BE32-E72D297353CC}">
              <c16:uniqueId val="{00000001-6804-4278-9677-3C011E9C821F}"/>
            </c:ext>
          </c:extLst>
        </c:ser>
        <c:dLbls>
          <c:showLegendKey val="0"/>
          <c:showVal val="0"/>
          <c:showCatName val="0"/>
          <c:showSerName val="0"/>
          <c:showPercent val="0"/>
          <c:showBubbleSize val="0"/>
        </c:dLbls>
        <c:marker val="1"/>
        <c:smooth val="0"/>
        <c:axId val="470595056"/>
        <c:axId val="470596624"/>
      </c:lineChart>
      <c:dateAx>
        <c:axId val="470595056"/>
        <c:scaling>
          <c:orientation val="minMax"/>
        </c:scaling>
        <c:delete val="1"/>
        <c:axPos val="b"/>
        <c:numFmt formatCode="ge" sourceLinked="1"/>
        <c:majorTickMark val="none"/>
        <c:minorTickMark val="none"/>
        <c:tickLblPos val="none"/>
        <c:crossAx val="470596624"/>
        <c:crosses val="autoZero"/>
        <c:auto val="1"/>
        <c:lblOffset val="100"/>
        <c:baseTimeUnit val="years"/>
      </c:dateAx>
      <c:valAx>
        <c:axId val="47059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5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4-446C-A10C-494CDD17054B}"/>
            </c:ext>
          </c:extLst>
        </c:ser>
        <c:dLbls>
          <c:showLegendKey val="0"/>
          <c:showVal val="0"/>
          <c:showCatName val="0"/>
          <c:showSerName val="0"/>
          <c:showPercent val="0"/>
          <c:showBubbleSize val="0"/>
        </c:dLbls>
        <c:gapWidth val="150"/>
        <c:axId val="469710096"/>
        <c:axId val="46971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c:ext xmlns:c16="http://schemas.microsoft.com/office/drawing/2014/chart" uri="{C3380CC4-5D6E-409C-BE32-E72D297353CC}">
              <c16:uniqueId val="{00000001-D934-446C-A10C-494CDD17054B}"/>
            </c:ext>
          </c:extLst>
        </c:ser>
        <c:dLbls>
          <c:showLegendKey val="0"/>
          <c:showVal val="0"/>
          <c:showCatName val="0"/>
          <c:showSerName val="0"/>
          <c:showPercent val="0"/>
          <c:showBubbleSize val="0"/>
        </c:dLbls>
        <c:marker val="1"/>
        <c:smooth val="0"/>
        <c:axId val="469710096"/>
        <c:axId val="469710488"/>
      </c:lineChart>
      <c:dateAx>
        <c:axId val="469710096"/>
        <c:scaling>
          <c:orientation val="minMax"/>
        </c:scaling>
        <c:delete val="1"/>
        <c:axPos val="b"/>
        <c:numFmt formatCode="ge" sourceLinked="1"/>
        <c:majorTickMark val="none"/>
        <c:minorTickMark val="none"/>
        <c:tickLblPos val="none"/>
        <c:crossAx val="469710488"/>
        <c:crosses val="autoZero"/>
        <c:auto val="1"/>
        <c:lblOffset val="100"/>
        <c:baseTimeUnit val="years"/>
      </c:dateAx>
      <c:valAx>
        <c:axId val="469710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71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415.72</c:v>
                </c:pt>
                <c:pt idx="1">
                  <c:v>438.3</c:v>
                </c:pt>
                <c:pt idx="2">
                  <c:v>299.2</c:v>
                </c:pt>
                <c:pt idx="3">
                  <c:v>299.25</c:v>
                </c:pt>
                <c:pt idx="4">
                  <c:v>336.25</c:v>
                </c:pt>
              </c:numCache>
            </c:numRef>
          </c:val>
          <c:extLst>
            <c:ext xmlns:c16="http://schemas.microsoft.com/office/drawing/2014/chart" uri="{C3380CC4-5D6E-409C-BE32-E72D297353CC}">
              <c16:uniqueId val="{00000000-FB88-4F37-AB6D-74D12DBFD0B1}"/>
            </c:ext>
          </c:extLst>
        </c:ser>
        <c:dLbls>
          <c:showLegendKey val="0"/>
          <c:showVal val="0"/>
          <c:showCatName val="0"/>
          <c:showSerName val="0"/>
          <c:showPercent val="0"/>
          <c:showBubbleSize val="0"/>
        </c:dLbls>
        <c:gapWidth val="150"/>
        <c:axId val="469710880"/>
        <c:axId val="46971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c:ext xmlns:c16="http://schemas.microsoft.com/office/drawing/2014/chart" uri="{C3380CC4-5D6E-409C-BE32-E72D297353CC}">
              <c16:uniqueId val="{00000001-FB88-4F37-AB6D-74D12DBFD0B1}"/>
            </c:ext>
          </c:extLst>
        </c:ser>
        <c:dLbls>
          <c:showLegendKey val="0"/>
          <c:showVal val="0"/>
          <c:showCatName val="0"/>
          <c:showSerName val="0"/>
          <c:showPercent val="0"/>
          <c:showBubbleSize val="0"/>
        </c:dLbls>
        <c:marker val="1"/>
        <c:smooth val="0"/>
        <c:axId val="469710880"/>
        <c:axId val="469713232"/>
      </c:lineChart>
      <c:dateAx>
        <c:axId val="469710880"/>
        <c:scaling>
          <c:orientation val="minMax"/>
        </c:scaling>
        <c:delete val="1"/>
        <c:axPos val="b"/>
        <c:numFmt formatCode="ge" sourceLinked="1"/>
        <c:majorTickMark val="none"/>
        <c:minorTickMark val="none"/>
        <c:tickLblPos val="none"/>
        <c:crossAx val="469713232"/>
        <c:crosses val="autoZero"/>
        <c:auto val="1"/>
        <c:lblOffset val="100"/>
        <c:baseTimeUnit val="years"/>
      </c:dateAx>
      <c:valAx>
        <c:axId val="46971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7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119.27</c:v>
                </c:pt>
                <c:pt idx="1">
                  <c:v>115.25</c:v>
                </c:pt>
                <c:pt idx="2">
                  <c:v>111.73</c:v>
                </c:pt>
                <c:pt idx="3">
                  <c:v>107.02</c:v>
                </c:pt>
                <c:pt idx="4">
                  <c:v>103.13</c:v>
                </c:pt>
              </c:numCache>
            </c:numRef>
          </c:val>
          <c:extLst>
            <c:ext xmlns:c16="http://schemas.microsoft.com/office/drawing/2014/chart" uri="{C3380CC4-5D6E-409C-BE32-E72D297353CC}">
              <c16:uniqueId val="{00000000-67DA-4287-98A1-4BB1F213F6AC}"/>
            </c:ext>
          </c:extLst>
        </c:ser>
        <c:dLbls>
          <c:showLegendKey val="0"/>
          <c:showVal val="0"/>
          <c:showCatName val="0"/>
          <c:showSerName val="0"/>
          <c:showPercent val="0"/>
          <c:showBubbleSize val="0"/>
        </c:dLbls>
        <c:gapWidth val="150"/>
        <c:axId val="469711664"/>
        <c:axId val="4697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c:ext xmlns:c16="http://schemas.microsoft.com/office/drawing/2014/chart" uri="{C3380CC4-5D6E-409C-BE32-E72D297353CC}">
              <c16:uniqueId val="{00000001-67DA-4287-98A1-4BB1F213F6AC}"/>
            </c:ext>
          </c:extLst>
        </c:ser>
        <c:dLbls>
          <c:showLegendKey val="0"/>
          <c:showVal val="0"/>
          <c:showCatName val="0"/>
          <c:showSerName val="0"/>
          <c:showPercent val="0"/>
          <c:showBubbleSize val="0"/>
        </c:dLbls>
        <c:marker val="1"/>
        <c:smooth val="0"/>
        <c:axId val="469711664"/>
        <c:axId val="469712448"/>
      </c:lineChart>
      <c:dateAx>
        <c:axId val="469711664"/>
        <c:scaling>
          <c:orientation val="minMax"/>
        </c:scaling>
        <c:delete val="1"/>
        <c:axPos val="b"/>
        <c:numFmt formatCode="ge" sourceLinked="1"/>
        <c:majorTickMark val="none"/>
        <c:minorTickMark val="none"/>
        <c:tickLblPos val="none"/>
        <c:crossAx val="469712448"/>
        <c:crosses val="autoZero"/>
        <c:auto val="1"/>
        <c:lblOffset val="100"/>
        <c:baseTimeUnit val="years"/>
      </c:dateAx>
      <c:valAx>
        <c:axId val="46971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7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102.06</c:v>
                </c:pt>
                <c:pt idx="1">
                  <c:v>100.87</c:v>
                </c:pt>
                <c:pt idx="2">
                  <c:v>113.09</c:v>
                </c:pt>
                <c:pt idx="3">
                  <c:v>110.29</c:v>
                </c:pt>
                <c:pt idx="4">
                  <c:v>112.7</c:v>
                </c:pt>
              </c:numCache>
            </c:numRef>
          </c:val>
          <c:extLst>
            <c:ext xmlns:c16="http://schemas.microsoft.com/office/drawing/2014/chart" uri="{C3380CC4-5D6E-409C-BE32-E72D297353CC}">
              <c16:uniqueId val="{00000000-7EAA-4C45-A2F5-561F5980D252}"/>
            </c:ext>
          </c:extLst>
        </c:ser>
        <c:dLbls>
          <c:showLegendKey val="0"/>
          <c:showVal val="0"/>
          <c:showCatName val="0"/>
          <c:showSerName val="0"/>
          <c:showPercent val="0"/>
          <c:showBubbleSize val="0"/>
        </c:dLbls>
        <c:gapWidth val="150"/>
        <c:axId val="469712056"/>
        <c:axId val="46971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c:ext xmlns:c16="http://schemas.microsoft.com/office/drawing/2014/chart" uri="{C3380CC4-5D6E-409C-BE32-E72D297353CC}">
              <c16:uniqueId val="{00000001-7EAA-4C45-A2F5-561F5980D252}"/>
            </c:ext>
          </c:extLst>
        </c:ser>
        <c:dLbls>
          <c:showLegendKey val="0"/>
          <c:showVal val="0"/>
          <c:showCatName val="0"/>
          <c:showSerName val="0"/>
          <c:showPercent val="0"/>
          <c:showBubbleSize val="0"/>
        </c:dLbls>
        <c:marker val="1"/>
        <c:smooth val="0"/>
        <c:axId val="469712056"/>
        <c:axId val="469712840"/>
      </c:lineChart>
      <c:dateAx>
        <c:axId val="469712056"/>
        <c:scaling>
          <c:orientation val="minMax"/>
        </c:scaling>
        <c:delete val="1"/>
        <c:axPos val="b"/>
        <c:numFmt formatCode="ge" sourceLinked="1"/>
        <c:majorTickMark val="none"/>
        <c:minorTickMark val="none"/>
        <c:tickLblPos val="none"/>
        <c:crossAx val="469712840"/>
        <c:crosses val="autoZero"/>
        <c:auto val="1"/>
        <c:lblOffset val="100"/>
        <c:baseTimeUnit val="years"/>
      </c:dateAx>
      <c:valAx>
        <c:axId val="4697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1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132.32</c:v>
                </c:pt>
                <c:pt idx="1">
                  <c:v>134.33000000000001</c:v>
                </c:pt>
                <c:pt idx="2">
                  <c:v>120.18</c:v>
                </c:pt>
                <c:pt idx="3">
                  <c:v>123.21</c:v>
                </c:pt>
                <c:pt idx="4">
                  <c:v>120.89</c:v>
                </c:pt>
              </c:numCache>
            </c:numRef>
          </c:val>
          <c:extLst>
            <c:ext xmlns:c16="http://schemas.microsoft.com/office/drawing/2014/chart" uri="{C3380CC4-5D6E-409C-BE32-E72D297353CC}">
              <c16:uniqueId val="{00000000-740C-4D59-9A44-4A33A38C5E5F}"/>
            </c:ext>
          </c:extLst>
        </c:ser>
        <c:dLbls>
          <c:showLegendKey val="0"/>
          <c:showVal val="0"/>
          <c:showCatName val="0"/>
          <c:showSerName val="0"/>
          <c:showPercent val="0"/>
          <c:showBubbleSize val="0"/>
        </c:dLbls>
        <c:gapWidth val="150"/>
        <c:axId val="469714016"/>
        <c:axId val="4697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c:ext xmlns:c16="http://schemas.microsoft.com/office/drawing/2014/chart" uri="{C3380CC4-5D6E-409C-BE32-E72D297353CC}">
              <c16:uniqueId val="{00000001-740C-4D59-9A44-4A33A38C5E5F}"/>
            </c:ext>
          </c:extLst>
        </c:ser>
        <c:dLbls>
          <c:showLegendKey val="0"/>
          <c:showVal val="0"/>
          <c:showCatName val="0"/>
          <c:showSerName val="0"/>
          <c:showPercent val="0"/>
          <c:showBubbleSize val="0"/>
        </c:dLbls>
        <c:marker val="1"/>
        <c:smooth val="0"/>
        <c:axId val="469714016"/>
        <c:axId val="469707744"/>
      </c:lineChart>
      <c:dateAx>
        <c:axId val="469714016"/>
        <c:scaling>
          <c:orientation val="minMax"/>
        </c:scaling>
        <c:delete val="1"/>
        <c:axPos val="b"/>
        <c:numFmt formatCode="ge" sourceLinked="1"/>
        <c:majorTickMark val="none"/>
        <c:minorTickMark val="none"/>
        <c:tickLblPos val="none"/>
        <c:crossAx val="469707744"/>
        <c:crosses val="autoZero"/>
        <c:auto val="1"/>
        <c:lblOffset val="100"/>
        <c:baseTimeUnit val="years"/>
      </c:dateAx>
      <c:valAx>
        <c:axId val="4697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82.6</c:v>
                </c:pt>
                <c:pt idx="1">
                  <c:v>81.61</c:v>
                </c:pt>
                <c:pt idx="2">
                  <c:v>80.599999999999994</c:v>
                </c:pt>
                <c:pt idx="3">
                  <c:v>80.34</c:v>
                </c:pt>
                <c:pt idx="4">
                  <c:v>81</c:v>
                </c:pt>
              </c:numCache>
            </c:numRef>
          </c:val>
          <c:extLst>
            <c:ext xmlns:c16="http://schemas.microsoft.com/office/drawing/2014/chart" uri="{C3380CC4-5D6E-409C-BE32-E72D297353CC}">
              <c16:uniqueId val="{00000000-033F-4D14-8AA8-47321ABDE41F}"/>
            </c:ext>
          </c:extLst>
        </c:ser>
        <c:dLbls>
          <c:showLegendKey val="0"/>
          <c:showVal val="0"/>
          <c:showCatName val="0"/>
          <c:showSerName val="0"/>
          <c:showPercent val="0"/>
          <c:showBubbleSize val="0"/>
        </c:dLbls>
        <c:gapWidth val="150"/>
        <c:axId val="443917936"/>
        <c:axId val="44391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c:ext xmlns:c16="http://schemas.microsoft.com/office/drawing/2014/chart" uri="{C3380CC4-5D6E-409C-BE32-E72D297353CC}">
              <c16:uniqueId val="{00000001-033F-4D14-8AA8-47321ABDE41F}"/>
            </c:ext>
          </c:extLst>
        </c:ser>
        <c:dLbls>
          <c:showLegendKey val="0"/>
          <c:showVal val="0"/>
          <c:showCatName val="0"/>
          <c:showSerName val="0"/>
          <c:showPercent val="0"/>
          <c:showBubbleSize val="0"/>
        </c:dLbls>
        <c:marker val="1"/>
        <c:smooth val="0"/>
        <c:axId val="443917936"/>
        <c:axId val="443914800"/>
      </c:lineChart>
      <c:dateAx>
        <c:axId val="443917936"/>
        <c:scaling>
          <c:orientation val="minMax"/>
        </c:scaling>
        <c:delete val="1"/>
        <c:axPos val="b"/>
        <c:numFmt formatCode="ge" sourceLinked="1"/>
        <c:majorTickMark val="none"/>
        <c:minorTickMark val="none"/>
        <c:tickLblPos val="none"/>
        <c:crossAx val="443914800"/>
        <c:crosses val="autoZero"/>
        <c:auto val="1"/>
        <c:lblOffset val="100"/>
        <c:baseTimeUnit val="years"/>
      </c:dateAx>
      <c:valAx>
        <c:axId val="44391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1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92.97</c:v>
                </c:pt>
                <c:pt idx="1">
                  <c:v>93.01</c:v>
                </c:pt>
                <c:pt idx="2">
                  <c:v>92.95</c:v>
                </c:pt>
                <c:pt idx="3">
                  <c:v>92.97</c:v>
                </c:pt>
                <c:pt idx="4">
                  <c:v>93.02</c:v>
                </c:pt>
              </c:numCache>
            </c:numRef>
          </c:val>
          <c:extLst>
            <c:ext xmlns:c16="http://schemas.microsoft.com/office/drawing/2014/chart" uri="{C3380CC4-5D6E-409C-BE32-E72D297353CC}">
              <c16:uniqueId val="{00000000-52AF-41AC-9725-138D9C122807}"/>
            </c:ext>
          </c:extLst>
        </c:ser>
        <c:dLbls>
          <c:showLegendKey val="0"/>
          <c:showVal val="0"/>
          <c:showCatName val="0"/>
          <c:showSerName val="0"/>
          <c:showPercent val="0"/>
          <c:showBubbleSize val="0"/>
        </c:dLbls>
        <c:gapWidth val="150"/>
        <c:axId val="443918720"/>
        <c:axId val="44391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c:ext xmlns:c16="http://schemas.microsoft.com/office/drawing/2014/chart" uri="{C3380CC4-5D6E-409C-BE32-E72D297353CC}">
              <c16:uniqueId val="{00000001-52AF-41AC-9725-138D9C122807}"/>
            </c:ext>
          </c:extLst>
        </c:ser>
        <c:dLbls>
          <c:showLegendKey val="0"/>
          <c:showVal val="0"/>
          <c:showCatName val="0"/>
          <c:showSerName val="0"/>
          <c:showPercent val="0"/>
          <c:showBubbleSize val="0"/>
        </c:dLbls>
        <c:marker val="1"/>
        <c:smooth val="0"/>
        <c:axId val="443918720"/>
        <c:axId val="443911272"/>
      </c:lineChart>
      <c:dateAx>
        <c:axId val="443918720"/>
        <c:scaling>
          <c:orientation val="minMax"/>
        </c:scaling>
        <c:delete val="1"/>
        <c:axPos val="b"/>
        <c:numFmt formatCode="ge" sourceLinked="1"/>
        <c:majorTickMark val="none"/>
        <c:minorTickMark val="none"/>
        <c:tickLblPos val="none"/>
        <c:crossAx val="443911272"/>
        <c:crosses val="autoZero"/>
        <c:auto val="1"/>
        <c:lblOffset val="100"/>
        <c:baseTimeUnit val="years"/>
      </c:dateAx>
      <c:valAx>
        <c:axId val="44391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愛知県　豊橋市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7" t="s">
        <v>117</v>
      </c>
      <c r="AE8" s="87"/>
      <c r="AF8" s="87"/>
      <c r="AG8" s="87"/>
      <c r="AH8" s="87"/>
      <c r="AI8" s="87"/>
      <c r="AJ8" s="87"/>
      <c r="AK8" s="5"/>
      <c r="AL8" s="74">
        <f>データ!$R$6</f>
        <v>378018</v>
      </c>
      <c r="AM8" s="74"/>
      <c r="AN8" s="74"/>
      <c r="AO8" s="74"/>
      <c r="AP8" s="74"/>
      <c r="AQ8" s="74"/>
      <c r="AR8" s="74"/>
      <c r="AS8" s="74"/>
      <c r="AT8" s="70">
        <f>データ!$S$6</f>
        <v>261.86</v>
      </c>
      <c r="AU8" s="71"/>
      <c r="AV8" s="71"/>
      <c r="AW8" s="71"/>
      <c r="AX8" s="71"/>
      <c r="AY8" s="71"/>
      <c r="AZ8" s="71"/>
      <c r="BA8" s="71"/>
      <c r="BB8" s="73">
        <f>データ!$T$6</f>
        <v>1443.59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85.16</v>
      </c>
      <c r="J10" s="71"/>
      <c r="K10" s="71"/>
      <c r="L10" s="71"/>
      <c r="M10" s="71"/>
      <c r="N10" s="71"/>
      <c r="O10" s="72"/>
      <c r="P10" s="73">
        <f>データ!$P$6</f>
        <v>99.68</v>
      </c>
      <c r="Q10" s="73"/>
      <c r="R10" s="73"/>
      <c r="S10" s="73"/>
      <c r="T10" s="73"/>
      <c r="U10" s="73"/>
      <c r="V10" s="73"/>
      <c r="W10" s="74">
        <f>データ!$Q$6</f>
        <v>1479</v>
      </c>
      <c r="X10" s="74"/>
      <c r="Y10" s="74"/>
      <c r="Z10" s="74"/>
      <c r="AA10" s="74"/>
      <c r="AB10" s="74"/>
      <c r="AC10" s="74"/>
      <c r="AD10" s="2"/>
      <c r="AE10" s="2"/>
      <c r="AF10" s="2"/>
      <c r="AG10" s="2"/>
      <c r="AH10" s="5"/>
      <c r="AI10" s="5"/>
      <c r="AJ10" s="5"/>
      <c r="AK10" s="5"/>
      <c r="AL10" s="74">
        <f>データ!$U$6</f>
        <v>375679</v>
      </c>
      <c r="AM10" s="74"/>
      <c r="AN10" s="74"/>
      <c r="AO10" s="74"/>
      <c r="AP10" s="74"/>
      <c r="AQ10" s="74"/>
      <c r="AR10" s="74"/>
      <c r="AS10" s="74"/>
      <c r="AT10" s="70">
        <f>データ!$V$6</f>
        <v>220.38</v>
      </c>
      <c r="AU10" s="71"/>
      <c r="AV10" s="71"/>
      <c r="AW10" s="71"/>
      <c r="AX10" s="71"/>
      <c r="AY10" s="71"/>
      <c r="AZ10" s="71"/>
      <c r="BA10" s="71"/>
      <c r="BB10" s="73">
        <f>データ!$W$6</f>
        <v>1704.69</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119</v>
      </c>
      <c r="BM16" s="58"/>
      <c r="BN16" s="58"/>
      <c r="BO16" s="58"/>
      <c r="BP16" s="58"/>
      <c r="BQ16" s="58"/>
      <c r="BR16" s="58"/>
      <c r="BS16" s="58"/>
      <c r="BT16" s="58"/>
      <c r="BU16" s="58"/>
      <c r="BV16" s="58"/>
      <c r="BW16" s="58"/>
      <c r="BX16" s="58"/>
      <c r="BY16" s="58"/>
      <c r="BZ16" s="59"/>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232017</v>
      </c>
      <c r="D6" s="34">
        <f t="shared" si="3"/>
        <v>46</v>
      </c>
      <c r="E6" s="34">
        <f t="shared" si="3"/>
        <v>1</v>
      </c>
      <c r="F6" s="34">
        <f t="shared" si="3"/>
        <v>0</v>
      </c>
      <c r="G6" s="34">
        <f t="shared" si="3"/>
        <v>1</v>
      </c>
      <c r="H6" s="34" t="str">
        <f t="shared" si="3"/>
        <v>愛知県　豊橋市</v>
      </c>
      <c r="I6" s="34" t="str">
        <f t="shared" si="3"/>
        <v>法適用</v>
      </c>
      <c r="J6" s="34" t="str">
        <f t="shared" si="3"/>
        <v>水道事業</v>
      </c>
      <c r="K6" s="34" t="str">
        <f t="shared" si="3"/>
        <v>末端給水事業</v>
      </c>
      <c r="L6" s="34" t="str">
        <f t="shared" si="3"/>
        <v>A1</v>
      </c>
      <c r="M6" s="34">
        <f t="shared" si="3"/>
        <v>0</v>
      </c>
      <c r="N6" s="35" t="str">
        <f t="shared" si="3"/>
        <v>-</v>
      </c>
      <c r="O6" s="35">
        <f t="shared" si="3"/>
        <v>85.16</v>
      </c>
      <c r="P6" s="35">
        <f t="shared" si="3"/>
        <v>99.68</v>
      </c>
      <c r="Q6" s="35">
        <f t="shared" si="3"/>
        <v>1479</v>
      </c>
      <c r="R6" s="35">
        <f t="shared" si="3"/>
        <v>378018</v>
      </c>
      <c r="S6" s="35">
        <f t="shared" si="3"/>
        <v>261.86</v>
      </c>
      <c r="T6" s="35">
        <f t="shared" si="3"/>
        <v>1443.59</v>
      </c>
      <c r="U6" s="35">
        <f t="shared" si="3"/>
        <v>375679</v>
      </c>
      <c r="V6" s="35">
        <f t="shared" si="3"/>
        <v>220.38</v>
      </c>
      <c r="W6" s="35">
        <f t="shared" si="3"/>
        <v>1704.69</v>
      </c>
      <c r="X6" s="36">
        <f>IF(X7="",NA(),X7)</f>
        <v>103.01</v>
      </c>
      <c r="Y6" s="36">
        <f t="shared" ref="Y6:AG6" si="4">IF(Y7="",NA(),Y7)</f>
        <v>102.19</v>
      </c>
      <c r="Z6" s="36">
        <f t="shared" si="4"/>
        <v>112.14</v>
      </c>
      <c r="AA6" s="36">
        <f t="shared" si="4"/>
        <v>109.97</v>
      </c>
      <c r="AB6" s="36">
        <f t="shared" si="4"/>
        <v>112.28</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415.72</v>
      </c>
      <c r="AU6" s="36">
        <f t="shared" ref="AU6:BC6" si="6">IF(AU7="",NA(),AU7)</f>
        <v>438.3</v>
      </c>
      <c r="AV6" s="36">
        <f t="shared" si="6"/>
        <v>299.2</v>
      </c>
      <c r="AW6" s="36">
        <f t="shared" si="6"/>
        <v>299.25</v>
      </c>
      <c r="AX6" s="36">
        <f t="shared" si="6"/>
        <v>336.25</v>
      </c>
      <c r="AY6" s="36">
        <f t="shared" si="6"/>
        <v>475.07</v>
      </c>
      <c r="AZ6" s="36">
        <f t="shared" si="6"/>
        <v>473.46</v>
      </c>
      <c r="BA6" s="36">
        <f t="shared" si="6"/>
        <v>240.81</v>
      </c>
      <c r="BB6" s="36">
        <f t="shared" si="6"/>
        <v>241.71</v>
      </c>
      <c r="BC6" s="36">
        <f t="shared" si="6"/>
        <v>249.08</v>
      </c>
      <c r="BD6" s="35" t="str">
        <f>IF(BD7="","",IF(BD7="-","【-】","【"&amp;SUBSTITUTE(TEXT(BD7,"#,##0.00"),"-","△")&amp;"】"))</f>
        <v>【262.87】</v>
      </c>
      <c r="BE6" s="36">
        <f>IF(BE7="",NA(),BE7)</f>
        <v>119.27</v>
      </c>
      <c r="BF6" s="36">
        <f t="shared" ref="BF6:BN6" si="7">IF(BF7="",NA(),BF7)</f>
        <v>115.25</v>
      </c>
      <c r="BG6" s="36">
        <f t="shared" si="7"/>
        <v>111.73</v>
      </c>
      <c r="BH6" s="36">
        <f t="shared" si="7"/>
        <v>107.02</v>
      </c>
      <c r="BI6" s="36">
        <f t="shared" si="7"/>
        <v>103.13</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102.06</v>
      </c>
      <c r="BQ6" s="36">
        <f t="shared" ref="BQ6:BY6" si="8">IF(BQ7="",NA(),BQ7)</f>
        <v>100.87</v>
      </c>
      <c r="BR6" s="36">
        <f t="shared" si="8"/>
        <v>113.09</v>
      </c>
      <c r="BS6" s="36">
        <f t="shared" si="8"/>
        <v>110.29</v>
      </c>
      <c r="BT6" s="36">
        <f t="shared" si="8"/>
        <v>112.7</v>
      </c>
      <c r="BU6" s="36">
        <f t="shared" si="8"/>
        <v>100.42</v>
      </c>
      <c r="BV6" s="36">
        <f t="shared" si="8"/>
        <v>100.77</v>
      </c>
      <c r="BW6" s="36">
        <f t="shared" si="8"/>
        <v>107.74</v>
      </c>
      <c r="BX6" s="36">
        <f t="shared" si="8"/>
        <v>108.81</v>
      </c>
      <c r="BY6" s="36">
        <f t="shared" si="8"/>
        <v>110.87</v>
      </c>
      <c r="BZ6" s="35" t="str">
        <f>IF(BZ7="","",IF(BZ7="-","【-】","【"&amp;SUBSTITUTE(TEXT(BZ7,"#,##0.00"),"-","△")&amp;"】"))</f>
        <v>【105.59】</v>
      </c>
      <c r="CA6" s="36">
        <f>IF(CA7="",NA(),CA7)</f>
        <v>132.32</v>
      </c>
      <c r="CB6" s="36">
        <f t="shared" ref="CB6:CJ6" si="9">IF(CB7="",NA(),CB7)</f>
        <v>134.33000000000001</v>
      </c>
      <c r="CC6" s="36">
        <f t="shared" si="9"/>
        <v>120.18</v>
      </c>
      <c r="CD6" s="36">
        <f t="shared" si="9"/>
        <v>123.21</v>
      </c>
      <c r="CE6" s="36">
        <f t="shared" si="9"/>
        <v>120.89</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82.6</v>
      </c>
      <c r="CM6" s="36">
        <f t="shared" ref="CM6:CU6" si="10">IF(CM7="",NA(),CM7)</f>
        <v>81.61</v>
      </c>
      <c r="CN6" s="36">
        <f t="shared" si="10"/>
        <v>80.599999999999994</v>
      </c>
      <c r="CO6" s="36">
        <f t="shared" si="10"/>
        <v>80.34</v>
      </c>
      <c r="CP6" s="36">
        <f t="shared" si="10"/>
        <v>81</v>
      </c>
      <c r="CQ6" s="36">
        <f t="shared" si="10"/>
        <v>64.09</v>
      </c>
      <c r="CR6" s="36">
        <f t="shared" si="10"/>
        <v>63.91</v>
      </c>
      <c r="CS6" s="36">
        <f t="shared" si="10"/>
        <v>63.25</v>
      </c>
      <c r="CT6" s="36">
        <f t="shared" si="10"/>
        <v>63.03</v>
      </c>
      <c r="CU6" s="36">
        <f t="shared" si="10"/>
        <v>63.18</v>
      </c>
      <c r="CV6" s="35" t="str">
        <f>IF(CV7="","",IF(CV7="-","【-】","【"&amp;SUBSTITUTE(TEXT(CV7,"#,##0.00"),"-","△")&amp;"】"))</f>
        <v>【59.94】</v>
      </c>
      <c r="CW6" s="36">
        <f>IF(CW7="",NA(),CW7)</f>
        <v>92.97</v>
      </c>
      <c r="CX6" s="36">
        <f t="shared" ref="CX6:DF6" si="11">IF(CX7="",NA(),CX7)</f>
        <v>93.01</v>
      </c>
      <c r="CY6" s="36">
        <f t="shared" si="11"/>
        <v>92.95</v>
      </c>
      <c r="CZ6" s="36">
        <f t="shared" si="11"/>
        <v>92.97</v>
      </c>
      <c r="DA6" s="36">
        <f t="shared" si="11"/>
        <v>93.02</v>
      </c>
      <c r="DB6" s="36">
        <f t="shared" si="11"/>
        <v>91.19</v>
      </c>
      <c r="DC6" s="36">
        <f t="shared" si="11"/>
        <v>91.45</v>
      </c>
      <c r="DD6" s="36">
        <f t="shared" si="11"/>
        <v>91.07</v>
      </c>
      <c r="DE6" s="36">
        <f t="shared" si="11"/>
        <v>91.21</v>
      </c>
      <c r="DF6" s="36">
        <f t="shared" si="11"/>
        <v>91.6</v>
      </c>
      <c r="DG6" s="35" t="str">
        <f>IF(DG7="","",IF(DG7="-","【-】","【"&amp;SUBSTITUTE(TEXT(DG7,"#,##0.00"),"-","△")&amp;"】"))</f>
        <v>【90.22】</v>
      </c>
      <c r="DH6" s="36">
        <f>IF(DH7="",NA(),DH7)</f>
        <v>47.65</v>
      </c>
      <c r="DI6" s="36">
        <f t="shared" ref="DI6:DQ6" si="12">IF(DI7="",NA(),DI7)</f>
        <v>48.2</v>
      </c>
      <c r="DJ6" s="36">
        <f t="shared" si="12"/>
        <v>48.79</v>
      </c>
      <c r="DK6" s="36">
        <f t="shared" si="12"/>
        <v>49.61</v>
      </c>
      <c r="DL6" s="36">
        <f t="shared" si="12"/>
        <v>50.71</v>
      </c>
      <c r="DM6" s="36">
        <f t="shared" si="12"/>
        <v>44.41</v>
      </c>
      <c r="DN6" s="36">
        <f t="shared" si="12"/>
        <v>45.38</v>
      </c>
      <c r="DO6" s="36">
        <f t="shared" si="12"/>
        <v>47.7</v>
      </c>
      <c r="DP6" s="36">
        <f t="shared" si="12"/>
        <v>48.41</v>
      </c>
      <c r="DQ6" s="36">
        <f t="shared" si="12"/>
        <v>49.1</v>
      </c>
      <c r="DR6" s="35" t="str">
        <f>IF(DR7="","",IF(DR7="-","【-】","【"&amp;SUBSTITUTE(TEXT(DR7,"#,##0.00"),"-","△")&amp;"】"))</f>
        <v>【47.91】</v>
      </c>
      <c r="DS6" s="36">
        <f>IF(DS7="",NA(),DS7)</f>
        <v>13.52</v>
      </c>
      <c r="DT6" s="36">
        <f t="shared" ref="DT6:EB6" si="13">IF(DT7="",NA(),DT7)</f>
        <v>14.88</v>
      </c>
      <c r="DU6" s="36">
        <f t="shared" si="13"/>
        <v>18.27</v>
      </c>
      <c r="DV6" s="36">
        <f t="shared" si="13"/>
        <v>19.489999999999998</v>
      </c>
      <c r="DW6" s="36">
        <f t="shared" si="13"/>
        <v>20.85</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1.59</v>
      </c>
      <c r="EE6" s="36">
        <f t="shared" ref="EE6:EM6" si="14">IF(EE7="",NA(),EE7)</f>
        <v>1.3</v>
      </c>
      <c r="EF6" s="36">
        <f t="shared" si="14"/>
        <v>0.89</v>
      </c>
      <c r="EG6" s="36">
        <f t="shared" si="14"/>
        <v>1</v>
      </c>
      <c r="EH6" s="36">
        <f t="shared" si="14"/>
        <v>0.54</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232017</v>
      </c>
      <c r="D7" s="38">
        <v>46</v>
      </c>
      <c r="E7" s="38">
        <v>1</v>
      </c>
      <c r="F7" s="38">
        <v>0</v>
      </c>
      <c r="G7" s="38">
        <v>1</v>
      </c>
      <c r="H7" s="38" t="s">
        <v>105</v>
      </c>
      <c r="I7" s="38" t="s">
        <v>106</v>
      </c>
      <c r="J7" s="38" t="s">
        <v>107</v>
      </c>
      <c r="K7" s="38" t="s">
        <v>108</v>
      </c>
      <c r="L7" s="38" t="s">
        <v>109</v>
      </c>
      <c r="M7" s="38"/>
      <c r="N7" s="39" t="s">
        <v>110</v>
      </c>
      <c r="O7" s="39">
        <v>85.16</v>
      </c>
      <c r="P7" s="39">
        <v>99.68</v>
      </c>
      <c r="Q7" s="39">
        <v>1479</v>
      </c>
      <c r="R7" s="39">
        <v>378018</v>
      </c>
      <c r="S7" s="39">
        <v>261.86</v>
      </c>
      <c r="T7" s="39">
        <v>1443.59</v>
      </c>
      <c r="U7" s="39">
        <v>375679</v>
      </c>
      <c r="V7" s="39">
        <v>220.38</v>
      </c>
      <c r="W7" s="39">
        <v>1704.69</v>
      </c>
      <c r="X7" s="39">
        <v>103.01</v>
      </c>
      <c r="Y7" s="39">
        <v>102.19</v>
      </c>
      <c r="Z7" s="39">
        <v>112.14</v>
      </c>
      <c r="AA7" s="39">
        <v>109.97</v>
      </c>
      <c r="AB7" s="39">
        <v>112.28</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415.72</v>
      </c>
      <c r="AU7" s="39">
        <v>438.3</v>
      </c>
      <c r="AV7" s="39">
        <v>299.2</v>
      </c>
      <c r="AW7" s="39">
        <v>299.25</v>
      </c>
      <c r="AX7" s="39">
        <v>336.25</v>
      </c>
      <c r="AY7" s="39">
        <v>475.07</v>
      </c>
      <c r="AZ7" s="39">
        <v>473.46</v>
      </c>
      <c r="BA7" s="39">
        <v>240.81</v>
      </c>
      <c r="BB7" s="39">
        <v>241.71</v>
      </c>
      <c r="BC7" s="39">
        <v>249.08</v>
      </c>
      <c r="BD7" s="39">
        <v>262.87</v>
      </c>
      <c r="BE7" s="39">
        <v>119.27</v>
      </c>
      <c r="BF7" s="39">
        <v>115.25</v>
      </c>
      <c r="BG7" s="39">
        <v>111.73</v>
      </c>
      <c r="BH7" s="39">
        <v>107.02</v>
      </c>
      <c r="BI7" s="39">
        <v>103.13</v>
      </c>
      <c r="BJ7" s="39">
        <v>296.5</v>
      </c>
      <c r="BK7" s="39">
        <v>285.77</v>
      </c>
      <c r="BL7" s="39">
        <v>283.10000000000002</v>
      </c>
      <c r="BM7" s="39">
        <v>274.14</v>
      </c>
      <c r="BN7" s="39">
        <v>266.66000000000003</v>
      </c>
      <c r="BO7" s="39">
        <v>270.87</v>
      </c>
      <c r="BP7" s="39">
        <v>102.06</v>
      </c>
      <c r="BQ7" s="39">
        <v>100.87</v>
      </c>
      <c r="BR7" s="39">
        <v>113.09</v>
      </c>
      <c r="BS7" s="39">
        <v>110.29</v>
      </c>
      <c r="BT7" s="39">
        <v>112.7</v>
      </c>
      <c r="BU7" s="39">
        <v>100.42</v>
      </c>
      <c r="BV7" s="39">
        <v>100.77</v>
      </c>
      <c r="BW7" s="39">
        <v>107.74</v>
      </c>
      <c r="BX7" s="39">
        <v>108.81</v>
      </c>
      <c r="BY7" s="39">
        <v>110.87</v>
      </c>
      <c r="BZ7" s="39">
        <v>105.59</v>
      </c>
      <c r="CA7" s="39">
        <v>132.32</v>
      </c>
      <c r="CB7" s="39">
        <v>134.33000000000001</v>
      </c>
      <c r="CC7" s="39">
        <v>120.18</v>
      </c>
      <c r="CD7" s="39">
        <v>123.21</v>
      </c>
      <c r="CE7" s="39">
        <v>120.89</v>
      </c>
      <c r="CF7" s="39">
        <v>166.61</v>
      </c>
      <c r="CG7" s="39">
        <v>165.74</v>
      </c>
      <c r="CH7" s="39">
        <v>154.33000000000001</v>
      </c>
      <c r="CI7" s="39">
        <v>152.94999999999999</v>
      </c>
      <c r="CJ7" s="39">
        <v>150.54</v>
      </c>
      <c r="CK7" s="39">
        <v>163.27000000000001</v>
      </c>
      <c r="CL7" s="39">
        <v>82.6</v>
      </c>
      <c r="CM7" s="39">
        <v>81.61</v>
      </c>
      <c r="CN7" s="39">
        <v>80.599999999999994</v>
      </c>
      <c r="CO7" s="39">
        <v>80.34</v>
      </c>
      <c r="CP7" s="39">
        <v>81</v>
      </c>
      <c r="CQ7" s="39">
        <v>64.09</v>
      </c>
      <c r="CR7" s="39">
        <v>63.91</v>
      </c>
      <c r="CS7" s="39">
        <v>63.25</v>
      </c>
      <c r="CT7" s="39">
        <v>63.03</v>
      </c>
      <c r="CU7" s="39">
        <v>63.18</v>
      </c>
      <c r="CV7" s="39">
        <v>59.94</v>
      </c>
      <c r="CW7" s="39">
        <v>92.97</v>
      </c>
      <c r="CX7" s="39">
        <v>93.01</v>
      </c>
      <c r="CY7" s="39">
        <v>92.95</v>
      </c>
      <c r="CZ7" s="39">
        <v>92.97</v>
      </c>
      <c r="DA7" s="39">
        <v>93.02</v>
      </c>
      <c r="DB7" s="39">
        <v>91.19</v>
      </c>
      <c r="DC7" s="39">
        <v>91.45</v>
      </c>
      <c r="DD7" s="39">
        <v>91.07</v>
      </c>
      <c r="DE7" s="39">
        <v>91.21</v>
      </c>
      <c r="DF7" s="39">
        <v>91.6</v>
      </c>
      <c r="DG7" s="39">
        <v>90.22</v>
      </c>
      <c r="DH7" s="39">
        <v>47.65</v>
      </c>
      <c r="DI7" s="39">
        <v>48.2</v>
      </c>
      <c r="DJ7" s="39">
        <v>48.79</v>
      </c>
      <c r="DK7" s="39">
        <v>49.61</v>
      </c>
      <c r="DL7" s="39">
        <v>50.71</v>
      </c>
      <c r="DM7" s="39">
        <v>44.41</v>
      </c>
      <c r="DN7" s="39">
        <v>45.38</v>
      </c>
      <c r="DO7" s="39">
        <v>47.7</v>
      </c>
      <c r="DP7" s="39">
        <v>48.41</v>
      </c>
      <c r="DQ7" s="39">
        <v>49.1</v>
      </c>
      <c r="DR7" s="39">
        <v>47.91</v>
      </c>
      <c r="DS7" s="39">
        <v>13.52</v>
      </c>
      <c r="DT7" s="39">
        <v>14.88</v>
      </c>
      <c r="DU7" s="39">
        <v>18.27</v>
      </c>
      <c r="DV7" s="39">
        <v>19.489999999999998</v>
      </c>
      <c r="DW7" s="39">
        <v>20.85</v>
      </c>
      <c r="DX7" s="39">
        <v>12.28</v>
      </c>
      <c r="DY7" s="39">
        <v>13.33</v>
      </c>
      <c r="DZ7" s="39">
        <v>14.54</v>
      </c>
      <c r="EA7" s="39">
        <v>16.16</v>
      </c>
      <c r="EB7" s="39">
        <v>17.420000000000002</v>
      </c>
      <c r="EC7" s="39">
        <v>15</v>
      </c>
      <c r="ED7" s="39">
        <v>1.59</v>
      </c>
      <c r="EE7" s="39">
        <v>1.3</v>
      </c>
      <c r="EF7" s="39">
        <v>0.89</v>
      </c>
      <c r="EG7" s="39">
        <v>1</v>
      </c>
      <c r="EH7" s="39">
        <v>0.54</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2018-02-05T04:55:36Z</cp:lastPrinted>
  <dcterms:created xsi:type="dcterms:W3CDTF">2017-12-25T01:29:57Z</dcterms:created>
  <dcterms:modified xsi:type="dcterms:W3CDTF">2018-02-27T09:14:18Z</dcterms:modified>
  <cp:category/>
</cp:coreProperties>
</file>