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5 特環（15事業）\"/>
    </mc:Choice>
  </mc:AlternateContent>
  <workbookProtection workbookPassword="B319" lockStructure="1"/>
  <bookViews>
    <workbookView xWindow="0" yWindow="0" windowWidth="20490" windowHeight="507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B10" i="4" s="1"/>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I86" i="4"/>
  <c r="E86" i="4"/>
  <c r="AT10" i="4"/>
  <c r="AL10" i="4"/>
  <c r="AD10"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<sst xmlns="http://schemas.openxmlformats.org/spreadsheetml/2006/main" count="240" uniqueCount="125">
  <si>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</si>
  <si>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</si>
  <si>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</si>
  <si>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</si>
  <si>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</si>
  <si>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</si>
  <si>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</si>
  <si>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</si>
  <si>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</si>
  <si>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</si>
  <si>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</si>
  <si>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</si>
  <si>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</si>
  <si>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</si>
  <si>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</si>
  <si>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</si>
  <si>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</si>
  <si>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</si>
  <si>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</si>
  <si>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</si>
  <si>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</si>
  <si>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</si>
  <si>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</si>
  <si>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</si>
  <si>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</si>
  <si>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</si>
  <si>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</si>
  <si>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</si>
  <si>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</si>
  <si>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</si>
  <si>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</si>
  <si>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</si>
  <si>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</si>
  <si>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</si>
  <si>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</si>
  <si>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</si>
  <si>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</si>
  <si>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</si>
  <si>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</si>
  <si>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</si>
  <si>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</si>
  <si>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</si>
  <si>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</si>
  <si>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</si>
  <si>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</si>
  <si>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</si>
  <si>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</si>
  <si>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</si>
  <si>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</si>
  <si>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</si>
  <si>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</si>
  <si>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</si>
  <si>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</si>
  <si>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</si>
  <si>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</si>
  <si>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</si>
  <si>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</si>
  <si>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</si>
  <si>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</si>
  <si>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</si>
  <si>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</si>
  <si>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</si>
  <si>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</si>
  <si>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</si>
  <si>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</si>
  <si>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</si>
  <si>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</si>
  <si>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</si>
  <si>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</si>
  <si>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</si>
  <si>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</si>
  <si>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</si>
  <si>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</si>
  <si>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</si>
  <si>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</si>
  <si>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</si>
  <si>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</si>
  <si>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</si>
  <si>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</si>
  <si>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</si>
  <si>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</si>
  <si>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</si>
  <si>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</si>
  <si>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</si>
  <si>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</si>
  <si>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</si>
  <si>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</si>
  <si>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</si>
  <si>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</si>
  <si>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</si>
  <si>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</si>
  <si>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</si>
  <si>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</si>
  <si>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</si>
  <si>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</si>
  <si>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</si>
  <si>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</si>
  <si>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</si>
  <si>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</si>
  <si>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</si>
  <si>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</si>
  <si>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</si>
  <si>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</si>
  <si>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</si>
  <si>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</si>
  <si>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</si>
  <si>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</si>
  <si>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</si>
  <si>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</si>
  <si>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豊橋市</t>
  </si>
  <si>
    <t>法非適用</t>
  </si>
  <si>
    <t>下水道事業</t>
  </si>
  <si>
    <t>特定環境保全公共下水道</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</si>
  <si>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</si>
  <si>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</si>
  <si>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</si>
  <si>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</si>
  <si>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</si>
  <si>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</si>
  <si>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</si>
  <si>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</si>
  <si>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・現在のところ管渠の更新投資・老朽化対策の実施はないが、今後は管渠の経過年数が増えていくことを踏まえて、計画的な対策をしていく必要がある。</t>
    <rPh sb="1" eb="3">
      <t>ゲンザイ</t>
    </rPh>
    <rPh sb="7" eb="8">
      <t>カン</t>
    </rPh>
    <rPh sb="8" eb="9">
      <t>キョ</t>
    </rPh>
    <rPh sb="10" eb="12">
      <t>コウシン</t>
    </rPh>
    <rPh sb="12" eb="14">
      <t>トウシ</t>
    </rPh>
    <rPh sb="15" eb="18">
      <t>ロウキュウカ</t>
    </rPh>
    <rPh sb="18" eb="20">
      <t>タイサク</t>
    </rPh>
    <rPh sb="21" eb="23">
      <t>ジッシ</t>
    </rPh>
    <rPh sb="28" eb="30">
      <t>コンゴ</t>
    </rPh>
    <rPh sb="31" eb="32">
      <t>カン</t>
    </rPh>
    <rPh sb="32" eb="33">
      <t>キョ</t>
    </rPh>
    <rPh sb="34" eb="36">
      <t>ケイカ</t>
    </rPh>
    <rPh sb="36" eb="38">
      <t>ネンスウ</t>
    </rPh>
    <rPh sb="39" eb="40">
      <t>フ</t>
    </rPh>
    <rPh sb="47" eb="48">
      <t>フ</t>
    </rPh>
    <rPh sb="52" eb="55">
      <t>ケイカクテキ</t>
    </rPh>
    <rPh sb="56" eb="58">
      <t>タイサク</t>
    </rPh>
    <rPh sb="63" eb="65">
      <t>ヒツヨウ</t>
    </rPh>
    <phoneticPr fontId="7"/>
  </si>
  <si>
    <t>非設置</t>
    <rPh sb="0" eb="1">
      <t>ヒ</t>
    </rPh>
    <rPh sb="1" eb="3">
      <t>セッチ</t>
    </rPh>
    <phoneticPr fontId="4"/>
  </si>
  <si>
    <r>
      <t>・①収益的収支比率は、収支不足が生じている状況が続いており、平成28年度においては前年度から1.32ポイント減少した。これは分母である総費用が</t>
    </r>
    <r>
      <rPr>
        <sz val="11"/>
        <rFont val="ＭＳ ゴシック"/>
        <family val="3"/>
        <charset val="128"/>
      </rPr>
      <t>し尿処理地区として整備済である２地区を特定環境保全公共下水道に位置付けたことに伴う</t>
    </r>
    <r>
      <rPr>
        <sz val="11"/>
        <color theme="1"/>
        <rFont val="ＭＳ ゴシック"/>
        <family val="3"/>
        <charset val="128"/>
      </rPr>
      <t>維持管理費の増などにより増加し、分子である総収益が他会計繰入金の減などにより減少したためである。
・④企業債残高対事業規模比率は、類似団体平均値、全国平均と比べ低い水準を保てており、平成28年度において前年度から113.79ポイント減少した。今後も施設の更新等が必要となるため、引き続き計画的な投資を行っていく。
・⑤経費回収率は、類似団体平均値、全国平均を上回っているが、平成28年度において前年度から0.16ポイント減少した。また、⑥汚水処理原価は類似団体平均値、全国平均を下回っており、平成28年度において前年度から0.72ポイント減少した。これらは</t>
    </r>
    <r>
      <rPr>
        <sz val="11"/>
        <rFont val="ＭＳ ゴシック"/>
        <family val="3"/>
        <charset val="128"/>
      </rPr>
      <t>し尿処理地区として整備済である２地区を特定環境保全公共下水道に</t>
    </r>
    <r>
      <rPr>
        <sz val="11"/>
        <color theme="1"/>
        <rFont val="ＭＳ ゴシック"/>
        <family val="3"/>
        <charset val="128"/>
      </rPr>
      <t>位置付け</t>
    </r>
    <r>
      <rPr>
        <sz val="11"/>
        <rFont val="ＭＳ ゴシック"/>
        <family val="3"/>
        <charset val="128"/>
      </rPr>
      <t>たこと</t>
    </r>
    <r>
      <rPr>
        <sz val="11"/>
        <color theme="1"/>
        <rFont val="ＭＳ ゴシック"/>
        <family val="3"/>
        <charset val="128"/>
      </rPr>
      <t>に伴い、汚水処理費や年間有収水量が増加したためである。更なる事業の健全経営のため、維持管理費等の削減を図る必要がある。
・⑧水洗化率は、類似団体平均値、全国平均と比べて高い水準を満たしており、整備地区の供用開始以降増加している。</t>
    </r>
    <rPh sb="2" eb="4">
      <t>シュウエキ</t>
    </rPh>
    <rPh sb="4" eb="5">
      <t>テキ</t>
    </rPh>
    <rPh sb="5" eb="7">
      <t>シュウシ</t>
    </rPh>
    <rPh sb="7" eb="9">
      <t>ヒリツ</t>
    </rPh>
    <rPh sb="11" eb="13">
      <t>シュウシ</t>
    </rPh>
    <rPh sb="13" eb="15">
      <t>フソク</t>
    </rPh>
    <rPh sb="16" eb="17">
      <t>ショウ</t>
    </rPh>
    <rPh sb="21" eb="23">
      <t>ジョウキョウ</t>
    </rPh>
    <rPh sb="24" eb="25">
      <t>ツヅ</t>
    </rPh>
    <rPh sb="30" eb="32">
      <t>ヘイセイ</t>
    </rPh>
    <rPh sb="34" eb="36">
      <t>ネンド</t>
    </rPh>
    <rPh sb="41" eb="44">
      <t>ゼンネンド</t>
    </rPh>
    <rPh sb="54" eb="56">
      <t>ゲンショウ</t>
    </rPh>
    <rPh sb="72" eb="73">
      <t>ニョウ</t>
    </rPh>
    <rPh sb="73" eb="75">
      <t>ショリ</t>
    </rPh>
    <rPh sb="75" eb="77">
      <t>チク</t>
    </rPh>
    <rPh sb="80" eb="82">
      <t>セイビ</t>
    </rPh>
    <rPh sb="82" eb="83">
      <t>ズ</t>
    </rPh>
    <rPh sb="87" eb="89">
      <t>チク</t>
    </rPh>
    <rPh sb="102" eb="105">
      <t>イチヅ</t>
    </rPh>
    <rPh sb="110" eb="111">
      <t>トモナ</t>
    </rPh>
    <rPh sb="112" eb="114">
      <t>イジ</t>
    </rPh>
    <rPh sb="114" eb="117">
      <t>カンリヒ</t>
    </rPh>
    <rPh sb="118" eb="119">
      <t>ゾウ</t>
    </rPh>
    <rPh sb="124" eb="126">
      <t>ゾウカ</t>
    </rPh>
    <rPh sb="128" eb="130">
      <t>ブンシ</t>
    </rPh>
    <rPh sb="133" eb="136">
      <t>ソウシュウエキ</t>
    </rPh>
    <rPh sb="137" eb="138">
      <t>タ</t>
    </rPh>
    <rPh sb="138" eb="140">
      <t>カイケイ</t>
    </rPh>
    <rPh sb="140" eb="142">
      <t>クリイレ</t>
    </rPh>
    <rPh sb="142" eb="143">
      <t>キン</t>
    </rPh>
    <rPh sb="144" eb="145">
      <t>ゲン</t>
    </rPh>
    <rPh sb="150" eb="152">
      <t>ゲンショウ</t>
    </rPh>
    <rPh sb="163" eb="165">
      <t>キギョウ</t>
    </rPh>
    <rPh sb="165" eb="166">
      <t>サイ</t>
    </rPh>
    <rPh sb="166" eb="168">
      <t>ザンダカ</t>
    </rPh>
    <rPh sb="168" eb="169">
      <t>タイ</t>
    </rPh>
    <rPh sb="169" eb="171">
      <t>ジギョウ</t>
    </rPh>
    <rPh sb="171" eb="173">
      <t>キボ</t>
    </rPh>
    <rPh sb="173" eb="175">
      <t>ヒリツ</t>
    </rPh>
    <rPh sb="177" eb="179">
      <t>ルイジ</t>
    </rPh>
    <rPh sb="179" eb="181">
      <t>ダンタイ</t>
    </rPh>
    <rPh sb="181" eb="184">
      <t>ヘイキンチ</t>
    </rPh>
    <rPh sb="185" eb="187">
      <t>ゼンコク</t>
    </rPh>
    <rPh sb="187" eb="189">
      <t>ヘイキン</t>
    </rPh>
    <rPh sb="190" eb="191">
      <t>クラ</t>
    </rPh>
    <rPh sb="192" eb="193">
      <t>ヒク</t>
    </rPh>
    <rPh sb="194" eb="196">
      <t>スイジュン</t>
    </rPh>
    <rPh sb="197" eb="198">
      <t>タモ</t>
    </rPh>
    <rPh sb="213" eb="216">
      <t>ゼンネンド</t>
    </rPh>
    <rPh sb="228" eb="230">
      <t>ゲンショウ</t>
    </rPh>
    <rPh sb="233" eb="235">
      <t>コンゴ</t>
    </rPh>
    <rPh sb="236" eb="238">
      <t>シセツ</t>
    </rPh>
    <rPh sb="239" eb="241">
      <t>コウシン</t>
    </rPh>
    <rPh sb="241" eb="242">
      <t>トウ</t>
    </rPh>
    <rPh sb="243" eb="245">
      <t>ヒツヨウ</t>
    </rPh>
    <rPh sb="251" eb="252">
      <t>ヒ</t>
    </rPh>
    <rPh sb="253" eb="254">
      <t>ツヅ</t>
    </rPh>
    <rPh sb="255" eb="258">
      <t>ケイカクテキ</t>
    </rPh>
    <rPh sb="259" eb="261">
      <t>トウシ</t>
    </rPh>
    <rPh sb="262" eb="263">
      <t>オコナ</t>
    </rPh>
    <rPh sb="271" eb="273">
      <t>ケイヒ</t>
    </rPh>
    <rPh sb="273" eb="275">
      <t>カイシュウ</t>
    </rPh>
    <rPh sb="275" eb="276">
      <t>リツ</t>
    </rPh>
    <rPh sb="278" eb="280">
      <t>ルイジ</t>
    </rPh>
    <rPh sb="280" eb="282">
      <t>ダンタイ</t>
    </rPh>
    <rPh sb="282" eb="285">
      <t>ヘイキンチ</t>
    </rPh>
    <rPh sb="286" eb="288">
      <t>ゼンコク</t>
    </rPh>
    <rPh sb="288" eb="290">
      <t>ヘイキン</t>
    </rPh>
    <rPh sb="291" eb="293">
      <t>ウワマワ</t>
    </rPh>
    <rPh sb="299" eb="301">
      <t>ヘイセイ</t>
    </rPh>
    <rPh sb="303" eb="305">
      <t>ネンド</t>
    </rPh>
    <rPh sb="309" eb="312">
      <t>ゼンネンド</t>
    </rPh>
    <rPh sb="322" eb="324">
      <t>ゲンショウ</t>
    </rPh>
    <rPh sb="331" eb="333">
      <t>オスイ</t>
    </rPh>
    <rPh sb="333" eb="335">
      <t>ショリ</t>
    </rPh>
    <rPh sb="335" eb="337">
      <t>ゲンカ</t>
    </rPh>
    <rPh sb="338" eb="340">
      <t>ルイジ</t>
    </rPh>
    <rPh sb="340" eb="342">
      <t>ダンタイ</t>
    </rPh>
    <rPh sb="342" eb="345">
      <t>ヘイキンチ</t>
    </rPh>
    <rPh sb="346" eb="348">
      <t>ゼンコク</t>
    </rPh>
    <rPh sb="348" eb="350">
      <t>ヘイキン</t>
    </rPh>
    <rPh sb="351" eb="353">
      <t>シタマワ</t>
    </rPh>
    <rPh sb="358" eb="360">
      <t>ヘイセイ</t>
    </rPh>
    <rPh sb="362" eb="364">
      <t>ネンド</t>
    </rPh>
    <rPh sb="368" eb="371">
      <t>ゼンネンド</t>
    </rPh>
    <rPh sb="381" eb="383">
      <t>ゲンショウ</t>
    </rPh>
    <rPh sb="409" eb="411">
      <t>トクテイ</t>
    </rPh>
    <rPh sb="411" eb="413">
      <t>カンキョウ</t>
    </rPh>
    <rPh sb="413" eb="415">
      <t>ホゼン</t>
    </rPh>
    <rPh sb="415" eb="417">
      <t>コウキョウ</t>
    </rPh>
    <rPh sb="417" eb="420">
      <t>ゲスイドウ</t>
    </rPh>
    <rPh sb="429" eb="430">
      <t>トモナ</t>
    </rPh>
    <rPh sb="432" eb="434">
      <t>オスイ</t>
    </rPh>
    <rPh sb="434" eb="436">
      <t>ショリ</t>
    </rPh>
    <rPh sb="436" eb="437">
      <t>ヒ</t>
    </rPh>
    <rPh sb="438" eb="440">
      <t>ネンカン</t>
    </rPh>
    <rPh sb="440" eb="442">
      <t>ユウシュウ</t>
    </rPh>
    <rPh sb="442" eb="444">
      <t>スイリョウ</t>
    </rPh>
    <rPh sb="445" eb="447">
      <t>ゾウカ</t>
    </rPh>
    <rPh sb="455" eb="456">
      <t>サラ</t>
    </rPh>
    <rPh sb="458" eb="460">
      <t>ジギョウ</t>
    </rPh>
    <rPh sb="461" eb="463">
      <t>ケンゼン</t>
    </rPh>
    <rPh sb="463" eb="465">
      <t>ケイエイ</t>
    </rPh>
    <rPh sb="469" eb="471">
      <t>イジ</t>
    </rPh>
    <rPh sb="471" eb="474">
      <t>カンリヒ</t>
    </rPh>
    <rPh sb="474" eb="475">
      <t>トウ</t>
    </rPh>
    <rPh sb="476" eb="478">
      <t>サクゲン</t>
    </rPh>
    <rPh sb="479" eb="480">
      <t>ハカ</t>
    </rPh>
    <rPh sb="481" eb="483">
      <t>ヒツヨウ</t>
    </rPh>
    <rPh sb="490" eb="493">
      <t>スイセンカ</t>
    </rPh>
    <rPh sb="493" eb="494">
      <t>リツ</t>
    </rPh>
    <rPh sb="496" eb="498">
      <t>ルイジ</t>
    </rPh>
    <rPh sb="498" eb="500">
      <t>ダンタイ</t>
    </rPh>
    <rPh sb="500" eb="503">
      <t>ヘイキンチ</t>
    </rPh>
    <rPh sb="504" eb="506">
      <t>ゼンコク</t>
    </rPh>
    <rPh sb="506" eb="508">
      <t>ヘイキン</t>
    </rPh>
    <rPh sb="509" eb="510">
      <t>クラ</t>
    </rPh>
    <rPh sb="524" eb="526">
      <t>セイビ</t>
    </rPh>
    <rPh sb="526" eb="528">
      <t>チク</t>
    </rPh>
    <rPh sb="529" eb="531">
      <t>キョウヨウ</t>
    </rPh>
    <rPh sb="535" eb="537">
      <t>ゾウカ</t>
    </rPh>
    <phoneticPr fontId="7"/>
  </si>
  <si>
    <t>・経営の健全性・効率性については、平成28年度は事業計画の変更に伴い、経費回収率及び汚水処理原価は減少し、収益的収支比率も減少となり、収支不足が生じている状況が続いている。今後は人口減少、節水意識の高揚などにより経営環境が厳しくなることが予想されるため、水洗化率の向上を図るなど収入確保に取り組み、維持管理費などの処理コストを節減し、更なる経営の改善をしていく必要がある。
・老朽化の状況については、今後管渠の経過年数が増えていくことを踏まえて、長寿命化や更新投資を計画的に実施していく必要がある。
・経営戦略については、平成32年度に策定予定である。</t>
    <rPh sb="1" eb="3">
      <t>ケイエイ</t>
    </rPh>
    <rPh sb="4" eb="7">
      <t>ケンゼンセイ</t>
    </rPh>
    <rPh sb="8" eb="11">
      <t>コウリツセイ</t>
    </rPh>
    <rPh sb="17" eb="19">
      <t>ヘイセイ</t>
    </rPh>
    <rPh sb="21" eb="23">
      <t>ネンド</t>
    </rPh>
    <rPh sb="24" eb="26">
      <t>ジギョウ</t>
    </rPh>
    <rPh sb="26" eb="28">
      <t>ケイカク</t>
    </rPh>
    <rPh sb="29" eb="31">
      <t>ヘンコウ</t>
    </rPh>
    <rPh sb="32" eb="33">
      <t>トモナ</t>
    </rPh>
    <rPh sb="35" eb="37">
      <t>ケイヒ</t>
    </rPh>
    <rPh sb="37" eb="39">
      <t>カイシュウ</t>
    </rPh>
    <rPh sb="39" eb="40">
      <t>リツ</t>
    </rPh>
    <rPh sb="40" eb="41">
      <t>オヨ</t>
    </rPh>
    <rPh sb="53" eb="56">
      <t>シュウエキテキ</t>
    </rPh>
    <rPh sb="56" eb="58">
      <t>シュウシ</t>
    </rPh>
    <rPh sb="58" eb="60">
      <t>ヒリツ</t>
    </rPh>
    <rPh sb="61" eb="63">
      <t>ゲンショウ</t>
    </rPh>
    <rPh sb="72" eb="73">
      <t>ショウ</t>
    </rPh>
    <rPh sb="77" eb="79">
      <t>ジョウキョウ</t>
    </rPh>
    <rPh sb="86" eb="88">
      <t>コンゴ</t>
    </rPh>
    <rPh sb="89" eb="91">
      <t>ジンコウ</t>
    </rPh>
    <rPh sb="91" eb="93">
      <t>ゲンショウ</t>
    </rPh>
    <rPh sb="94" eb="96">
      <t>セッスイ</t>
    </rPh>
    <rPh sb="96" eb="98">
      <t>イシキ</t>
    </rPh>
    <rPh sb="99" eb="101">
      <t>コウヨウ</t>
    </rPh>
    <rPh sb="106" eb="108">
      <t>ケイエイ</t>
    </rPh>
    <rPh sb="108" eb="110">
      <t>カンキョウ</t>
    </rPh>
    <rPh sb="111" eb="112">
      <t>キビ</t>
    </rPh>
    <rPh sb="119" eb="121">
      <t>ヨソウ</t>
    </rPh>
    <rPh sb="149" eb="151">
      <t>イジ</t>
    </rPh>
    <rPh sb="151" eb="154">
      <t>カンリヒ</t>
    </rPh>
    <rPh sb="157" eb="159">
      <t>ショリ</t>
    </rPh>
    <rPh sb="163" eb="165">
      <t>セツゲン</t>
    </rPh>
    <rPh sb="167" eb="168">
      <t>サラ</t>
    </rPh>
    <rPh sb="170" eb="172">
      <t>ケイエイ</t>
    </rPh>
    <rPh sb="173" eb="175">
      <t>カイゼン</t>
    </rPh>
    <rPh sb="180" eb="182">
      <t>ヒツヨウ</t>
    </rPh>
    <rPh sb="188" eb="191">
      <t>ロウキュウカ</t>
    </rPh>
    <rPh sb="192" eb="194">
      <t>ジョウキョウ</t>
    </rPh>
    <rPh sb="200" eb="202">
      <t>コンゴ</t>
    </rPh>
    <rPh sb="202" eb="203">
      <t>カン</t>
    </rPh>
    <rPh sb="203" eb="204">
      <t>キョ</t>
    </rPh>
    <rPh sb="205" eb="207">
      <t>ケイカ</t>
    </rPh>
    <rPh sb="207" eb="209">
      <t>ネンスウ</t>
    </rPh>
    <rPh sb="210" eb="211">
      <t>フ</t>
    </rPh>
    <rPh sb="218" eb="219">
      <t>フ</t>
    </rPh>
    <rPh sb="223" eb="224">
      <t>チョウ</t>
    </rPh>
    <rPh sb="224" eb="227">
      <t>ジュミョウカ</t>
    </rPh>
    <rPh sb="228" eb="230">
      <t>コウシン</t>
    </rPh>
    <rPh sb="230" eb="232">
      <t>トウシ</t>
    </rPh>
    <rPh sb="233" eb="235">
      <t>ケイカク</t>
    </rPh>
    <rPh sb="235" eb="236">
      <t>テキ</t>
    </rPh>
    <rPh sb="237" eb="239">
      <t>ジッシ</t>
    </rPh>
    <rPh sb="243" eb="245">
      <t>ヒツヨウ</t>
    </rPh>
    <rPh sb="268" eb="270">
      <t>サクテイ</t>
    </rPh>
    <rPh sb="270" eb="272">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</si>
</sst>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01-4C8C-9E26-0A45C6378EF2}"/>
            </c:ext>
          </c:extLst>
        </c:ser>
        <c:dLbls>
          <c:showLegendKey val="0"/>
          <c:showVal val="0"/>
          <c:showCatName val="0"/>
          <c:showSerName val="0"/>
          <c:showPercent val="0"/>
          <c:showBubbleSize val="0"/>
        </c:dLbls>
        <c:gapWidth val="150"/>
        <c:axId val="202235544"/>
        <c:axId val="2022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0.05</c:v>
                </c:pt>
                <c:pt idx="2">
                  <c:v>7.0000000000000007E-2</c:v>
                </c:pt>
                <c:pt idx="3">
                  <c:v>0.08</c:v>
                </c:pt>
                <c:pt idx="4">
                  <c:v>0.04</c:v>
                </c:pt>
              </c:numCache>
            </c:numRef>
          </c:val>
          <c:smooth val="0"/>
          <c:extLst>
            <c:ext xmlns:c16="http://schemas.microsoft.com/office/drawing/2014/chart" uri="{C3380CC4-5D6E-409C-BE32-E72D297353CC}">
              <c16:uniqueId val="{00000001-6001-4C8C-9E26-0A45C6378EF2}"/>
            </c:ext>
          </c:extLst>
        </c:ser>
        <c:dLbls>
          <c:showLegendKey val="0"/>
          <c:showVal val="0"/>
          <c:showCatName val="0"/>
          <c:showSerName val="0"/>
          <c:showPercent val="0"/>
          <c:showBubbleSize val="0"/>
        </c:dLbls>
        <c:marker val="1"/>
        <c:smooth val="0"/>
        <c:axId val="202235544"/>
        <c:axId val="202235936"/>
      </c:lineChart>
      <c:dateAx>
        <c:axId val="202235544"/>
        <c:scaling>
          <c:orientation val="minMax"/>
        </c:scaling>
        <c:delete val="1"/>
        <c:axPos val="b"/>
        <c:numFmt formatCode="ge" sourceLinked="1"/>
        <c:majorTickMark val="none"/>
        <c:minorTickMark val="none"/>
        <c:tickLblPos val="none"/>
        <c:crossAx val="202235936"/>
        <c:crosses val="autoZero"/>
        <c:auto val="1"/>
        <c:lblOffset val="100"/>
        <c:baseTimeUnit val="years"/>
      </c:dateAx>
      <c:valAx>
        <c:axId val="2022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3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51.8</c:v>
                </c:pt>
                <c:pt idx="1">
                  <c:v>49.86</c:v>
                </c:pt>
                <c:pt idx="2">
                  <c:v>47.53</c:v>
                </c:pt>
                <c:pt idx="3">
                  <c:v>55.53</c:v>
                </c:pt>
                <c:pt idx="4">
                  <c:v>49.63</c:v>
                </c:pt>
              </c:numCache>
            </c:numRef>
          </c:val>
          <c:extLst>
            <c:ext xmlns:c16="http://schemas.microsoft.com/office/drawing/2014/chart" uri="{C3380CC4-5D6E-409C-BE32-E72D297353CC}">
              <c16:uniqueId val="{00000000-05D4-4B19-955A-54E5993FC173}"/>
            </c:ext>
          </c:extLst>
        </c:ser>
        <c:dLbls>
          <c:showLegendKey val="0"/>
          <c:showVal val="0"/>
          <c:showCatName val="0"/>
          <c:showSerName val="0"/>
          <c:showPercent val="0"/>
          <c:showBubbleSize val="0"/>
        </c:dLbls>
        <c:gapWidth val="150"/>
        <c:axId val="203640712"/>
        <c:axId val="20364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36.83</c:v>
                </c:pt>
                <c:pt idx="1">
                  <c:v>35.32</c:v>
                </c:pt>
                <c:pt idx="2">
                  <c:v>38.409999999999997</c:v>
                </c:pt>
                <c:pt idx="3">
                  <c:v>39.25</c:v>
                </c:pt>
                <c:pt idx="4">
                  <c:v>43.18</c:v>
                </c:pt>
              </c:numCache>
            </c:numRef>
          </c:val>
          <c:smooth val="0"/>
          <c:extLst>
            <c:ext xmlns:c16="http://schemas.microsoft.com/office/drawing/2014/chart" uri="{C3380CC4-5D6E-409C-BE32-E72D297353CC}">
              <c16:uniqueId val="{00000001-05D4-4B19-955A-54E5993FC173}"/>
            </c:ext>
          </c:extLst>
        </c:ser>
        <c:dLbls>
          <c:showLegendKey val="0"/>
          <c:showVal val="0"/>
          <c:showCatName val="0"/>
          <c:showSerName val="0"/>
          <c:showPercent val="0"/>
          <c:showBubbleSize val="0"/>
        </c:dLbls>
        <c:marker val="1"/>
        <c:smooth val="0"/>
        <c:axId val="203640712"/>
        <c:axId val="203641104"/>
      </c:lineChart>
      <c:dateAx>
        <c:axId val="203640712"/>
        <c:scaling>
          <c:orientation val="minMax"/>
        </c:scaling>
        <c:delete val="1"/>
        <c:axPos val="b"/>
        <c:numFmt formatCode="ge" sourceLinked="1"/>
        <c:majorTickMark val="none"/>
        <c:minorTickMark val="none"/>
        <c:tickLblPos val="none"/>
        <c:crossAx val="203641104"/>
        <c:crosses val="autoZero"/>
        <c:auto val="1"/>
        <c:lblOffset val="100"/>
        <c:baseTimeUnit val="years"/>
      </c:dateAx>
      <c:valAx>
        <c:axId val="20364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4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93.68</c:v>
                </c:pt>
                <c:pt idx="1">
                  <c:v>94.61</c:v>
                </c:pt>
                <c:pt idx="2">
                  <c:v>95.08</c:v>
                </c:pt>
                <c:pt idx="3">
                  <c:v>95.43</c:v>
                </c:pt>
                <c:pt idx="4">
                  <c:v>95.95</c:v>
                </c:pt>
              </c:numCache>
            </c:numRef>
          </c:val>
          <c:extLst>
            <c:ext xmlns:c16="http://schemas.microsoft.com/office/drawing/2014/chart" uri="{C3380CC4-5D6E-409C-BE32-E72D297353CC}">
              <c16:uniqueId val="{00000000-1F8C-4BEA-819E-515024E269AA}"/>
            </c:ext>
          </c:extLst>
        </c:ser>
        <c:dLbls>
          <c:showLegendKey val="0"/>
          <c:showVal val="0"/>
          <c:showCatName val="0"/>
          <c:showSerName val="0"/>
          <c:showPercent val="0"/>
          <c:showBubbleSize val="0"/>
        </c:dLbls>
        <c:gapWidth val="150"/>
        <c:axId val="203642280"/>
        <c:axId val="20364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84.49</c:v>
                </c:pt>
                <c:pt idx="1">
                  <c:v>85.67</c:v>
                </c:pt>
                <c:pt idx="2">
                  <c:v>86.28</c:v>
                </c:pt>
                <c:pt idx="3">
                  <c:v>86.43</c:v>
                </c:pt>
                <c:pt idx="4">
                  <c:v>86.43</c:v>
                </c:pt>
              </c:numCache>
            </c:numRef>
          </c:val>
          <c:smooth val="0"/>
          <c:extLst>
            <c:ext xmlns:c16="http://schemas.microsoft.com/office/drawing/2014/chart" uri="{C3380CC4-5D6E-409C-BE32-E72D297353CC}">
              <c16:uniqueId val="{00000001-1F8C-4BEA-819E-515024E269AA}"/>
            </c:ext>
          </c:extLst>
        </c:ser>
        <c:dLbls>
          <c:showLegendKey val="0"/>
          <c:showVal val="0"/>
          <c:showCatName val="0"/>
          <c:showSerName val="0"/>
          <c:showPercent val="0"/>
          <c:showBubbleSize val="0"/>
        </c:dLbls>
        <c:marker val="1"/>
        <c:smooth val="0"/>
        <c:axId val="203642280"/>
        <c:axId val="203642672"/>
      </c:lineChart>
      <c:dateAx>
        <c:axId val="203642280"/>
        <c:scaling>
          <c:orientation val="minMax"/>
        </c:scaling>
        <c:delete val="1"/>
        <c:axPos val="b"/>
        <c:numFmt formatCode="ge" sourceLinked="1"/>
        <c:majorTickMark val="none"/>
        <c:minorTickMark val="none"/>
        <c:tickLblPos val="none"/>
        <c:crossAx val="203642672"/>
        <c:crosses val="autoZero"/>
        <c:auto val="1"/>
        <c:lblOffset val="100"/>
        <c:baseTimeUnit val="years"/>
      </c:dateAx>
      <c:valAx>
        <c:axId val="20364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4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87.1</c:v>
                </c:pt>
                <c:pt idx="1">
                  <c:v>87.06</c:v>
                </c:pt>
                <c:pt idx="2">
                  <c:v>88.58</c:v>
                </c:pt>
                <c:pt idx="3">
                  <c:v>98.79</c:v>
                </c:pt>
                <c:pt idx="4">
                  <c:v>97.47</c:v>
                </c:pt>
              </c:numCache>
            </c:numRef>
          </c:val>
          <c:extLst>
            <c:ext xmlns:c16="http://schemas.microsoft.com/office/drawing/2014/chart" uri="{C3380CC4-5D6E-409C-BE32-E72D297353CC}">
              <c16:uniqueId val="{00000000-0388-4EFD-B815-DF254E787BC4}"/>
            </c:ext>
          </c:extLst>
        </c:ser>
        <c:dLbls>
          <c:showLegendKey val="0"/>
          <c:showVal val="0"/>
          <c:showCatName val="0"/>
          <c:showSerName val="0"/>
          <c:showPercent val="0"/>
          <c:showBubbleSize val="0"/>
        </c:dLbls>
        <c:gapWidth val="150"/>
        <c:axId val="101921264"/>
        <c:axId val="20583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88-4EFD-B815-DF254E787BC4}"/>
            </c:ext>
          </c:extLst>
        </c:ser>
        <c:dLbls>
          <c:showLegendKey val="0"/>
          <c:showVal val="0"/>
          <c:showCatName val="0"/>
          <c:showSerName val="0"/>
          <c:showPercent val="0"/>
          <c:showBubbleSize val="0"/>
        </c:dLbls>
        <c:marker val="1"/>
        <c:smooth val="0"/>
        <c:axId val="101921264"/>
        <c:axId val="205831384"/>
      </c:lineChart>
      <c:dateAx>
        <c:axId val="101921264"/>
        <c:scaling>
          <c:orientation val="minMax"/>
        </c:scaling>
        <c:delete val="1"/>
        <c:axPos val="b"/>
        <c:numFmt formatCode="ge" sourceLinked="1"/>
        <c:majorTickMark val="none"/>
        <c:minorTickMark val="none"/>
        <c:tickLblPos val="none"/>
        <c:crossAx val="205831384"/>
        <c:crosses val="autoZero"/>
        <c:auto val="1"/>
        <c:lblOffset val="100"/>
        <c:baseTimeUnit val="years"/>
      </c:dateAx>
      <c:valAx>
        <c:axId val="20583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2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A4-45FA-9B7C-37B75DD835BD}"/>
            </c:ext>
          </c:extLst>
        </c:ser>
        <c:dLbls>
          <c:showLegendKey val="0"/>
          <c:showVal val="0"/>
          <c:showCatName val="0"/>
          <c:showSerName val="0"/>
          <c:showPercent val="0"/>
          <c:showBubbleSize val="0"/>
        </c:dLbls>
        <c:gapWidth val="150"/>
        <c:axId val="205832560"/>
        <c:axId val="20583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A4-45FA-9B7C-37B75DD835BD}"/>
            </c:ext>
          </c:extLst>
        </c:ser>
        <c:dLbls>
          <c:showLegendKey val="0"/>
          <c:showVal val="0"/>
          <c:showCatName val="0"/>
          <c:showSerName val="0"/>
          <c:showPercent val="0"/>
          <c:showBubbleSize val="0"/>
        </c:dLbls>
        <c:marker val="1"/>
        <c:smooth val="0"/>
        <c:axId val="205832560"/>
        <c:axId val="205832952"/>
      </c:lineChart>
      <c:dateAx>
        <c:axId val="205832560"/>
        <c:scaling>
          <c:orientation val="minMax"/>
        </c:scaling>
        <c:delete val="1"/>
        <c:axPos val="b"/>
        <c:numFmt formatCode="ge" sourceLinked="1"/>
        <c:majorTickMark val="none"/>
        <c:minorTickMark val="none"/>
        <c:tickLblPos val="none"/>
        <c:crossAx val="205832952"/>
        <c:crosses val="autoZero"/>
        <c:auto val="1"/>
        <c:lblOffset val="100"/>
        <c:baseTimeUnit val="years"/>
      </c:dateAx>
      <c:valAx>
        <c:axId val="20583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3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AD-42AE-ADFC-B8B63AA16021}"/>
            </c:ext>
          </c:extLst>
        </c:ser>
        <c:dLbls>
          <c:showLegendKey val="0"/>
          <c:showVal val="0"/>
          <c:showCatName val="0"/>
          <c:showSerName val="0"/>
          <c:showPercent val="0"/>
          <c:showBubbleSize val="0"/>
        </c:dLbls>
        <c:gapWidth val="150"/>
        <c:axId val="205834128"/>
        <c:axId val="20583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AD-42AE-ADFC-B8B63AA16021}"/>
            </c:ext>
          </c:extLst>
        </c:ser>
        <c:dLbls>
          <c:showLegendKey val="0"/>
          <c:showVal val="0"/>
          <c:showCatName val="0"/>
          <c:showSerName val="0"/>
          <c:showPercent val="0"/>
          <c:showBubbleSize val="0"/>
        </c:dLbls>
        <c:marker val="1"/>
        <c:smooth val="0"/>
        <c:axId val="205834128"/>
        <c:axId val="205834520"/>
      </c:lineChart>
      <c:dateAx>
        <c:axId val="205834128"/>
        <c:scaling>
          <c:orientation val="minMax"/>
        </c:scaling>
        <c:delete val="1"/>
        <c:axPos val="b"/>
        <c:numFmt formatCode="ge" sourceLinked="1"/>
        <c:majorTickMark val="none"/>
        <c:minorTickMark val="none"/>
        <c:tickLblPos val="none"/>
        <c:crossAx val="205834520"/>
        <c:crosses val="autoZero"/>
        <c:auto val="1"/>
        <c:lblOffset val="100"/>
        <c:baseTimeUnit val="years"/>
      </c:dateAx>
      <c:valAx>
        <c:axId val="20583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3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7A-4A07-B49D-D82DF66E0E44}"/>
            </c:ext>
          </c:extLst>
        </c:ser>
        <c:dLbls>
          <c:showLegendKey val="0"/>
          <c:showVal val="0"/>
          <c:showCatName val="0"/>
          <c:showSerName val="0"/>
          <c:showPercent val="0"/>
          <c:showBubbleSize val="0"/>
        </c:dLbls>
        <c:gapWidth val="150"/>
        <c:axId val="204312672"/>
        <c:axId val="20431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7A-4A07-B49D-D82DF66E0E44}"/>
            </c:ext>
          </c:extLst>
        </c:ser>
        <c:dLbls>
          <c:showLegendKey val="0"/>
          <c:showVal val="0"/>
          <c:showCatName val="0"/>
          <c:showSerName val="0"/>
          <c:showPercent val="0"/>
          <c:showBubbleSize val="0"/>
        </c:dLbls>
        <c:marker val="1"/>
        <c:smooth val="0"/>
        <c:axId val="204312672"/>
        <c:axId val="204313064"/>
      </c:lineChart>
      <c:dateAx>
        <c:axId val="204312672"/>
        <c:scaling>
          <c:orientation val="minMax"/>
        </c:scaling>
        <c:delete val="1"/>
        <c:axPos val="b"/>
        <c:numFmt formatCode="ge" sourceLinked="1"/>
        <c:majorTickMark val="none"/>
        <c:minorTickMark val="none"/>
        <c:tickLblPos val="none"/>
        <c:crossAx val="204313064"/>
        <c:crosses val="autoZero"/>
        <c:auto val="1"/>
        <c:lblOffset val="100"/>
        <c:baseTimeUnit val="years"/>
      </c:dateAx>
      <c:valAx>
        <c:axId val="20431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30-42C7-BB84-134BC196363D}"/>
            </c:ext>
          </c:extLst>
        </c:ser>
        <c:dLbls>
          <c:showLegendKey val="0"/>
          <c:showVal val="0"/>
          <c:showCatName val="0"/>
          <c:showSerName val="0"/>
          <c:showPercent val="0"/>
          <c:showBubbleSize val="0"/>
        </c:dLbls>
        <c:gapWidth val="150"/>
        <c:axId val="204314240"/>
        <c:axId val="20352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30-42C7-BB84-134BC196363D}"/>
            </c:ext>
          </c:extLst>
        </c:ser>
        <c:dLbls>
          <c:showLegendKey val="0"/>
          <c:showVal val="0"/>
          <c:showCatName val="0"/>
          <c:showSerName val="0"/>
          <c:showPercent val="0"/>
          <c:showBubbleSize val="0"/>
        </c:dLbls>
        <c:marker val="1"/>
        <c:smooth val="0"/>
        <c:axId val="204314240"/>
        <c:axId val="203520520"/>
      </c:lineChart>
      <c:dateAx>
        <c:axId val="204314240"/>
        <c:scaling>
          <c:orientation val="minMax"/>
        </c:scaling>
        <c:delete val="1"/>
        <c:axPos val="b"/>
        <c:numFmt formatCode="ge" sourceLinked="1"/>
        <c:majorTickMark val="none"/>
        <c:minorTickMark val="none"/>
        <c:tickLblPos val="none"/>
        <c:crossAx val="203520520"/>
        <c:crosses val="autoZero"/>
        <c:auto val="1"/>
        <c:lblOffset val="100"/>
        <c:baseTimeUnit val="years"/>
      </c:dateAx>
      <c:valAx>
        <c:axId val="20352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497.66</c:v>
                </c:pt>
                <c:pt idx="1">
                  <c:v>492.2</c:v>
                </c:pt>
                <c:pt idx="2">
                  <c:v>459.23</c:v>
                </c:pt>
                <c:pt idx="3">
                  <c:v>868.71</c:v>
                </c:pt>
                <c:pt idx="4">
                  <c:v>754.92</c:v>
                </c:pt>
              </c:numCache>
            </c:numRef>
          </c:val>
          <c:extLst>
            <c:ext xmlns:c16="http://schemas.microsoft.com/office/drawing/2014/chart" uri="{C3380CC4-5D6E-409C-BE32-E72D297353CC}">
              <c16:uniqueId val="{00000000-61FA-4449-B61C-B81FCB5BA471}"/>
            </c:ext>
          </c:extLst>
        </c:ser>
        <c:dLbls>
          <c:showLegendKey val="0"/>
          <c:showVal val="0"/>
          <c:showCatName val="0"/>
          <c:showSerName val="0"/>
          <c:showPercent val="0"/>
          <c:showBubbleSize val="0"/>
        </c:dLbls>
        <c:gapWidth val="150"/>
        <c:axId val="204312280"/>
        <c:axId val="20431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1860.94</c:v>
                </c:pt>
                <c:pt idx="1">
                  <c:v>1655.47</c:v>
                </c:pt>
                <c:pt idx="2">
                  <c:v>1504.21</c:v>
                </c:pt>
                <c:pt idx="3">
                  <c:v>1390.86</c:v>
                </c:pt>
                <c:pt idx="4">
                  <c:v>1467.94</c:v>
                </c:pt>
              </c:numCache>
            </c:numRef>
          </c:val>
          <c:smooth val="0"/>
          <c:extLst>
            <c:ext xmlns:c16="http://schemas.microsoft.com/office/drawing/2014/chart" uri="{C3380CC4-5D6E-409C-BE32-E72D297353CC}">
              <c16:uniqueId val="{00000001-61FA-4449-B61C-B81FCB5BA471}"/>
            </c:ext>
          </c:extLst>
        </c:ser>
        <c:dLbls>
          <c:showLegendKey val="0"/>
          <c:showVal val="0"/>
          <c:showCatName val="0"/>
          <c:showSerName val="0"/>
          <c:showPercent val="0"/>
          <c:showBubbleSize val="0"/>
        </c:dLbls>
        <c:marker val="1"/>
        <c:smooth val="0"/>
        <c:axId val="204312280"/>
        <c:axId val="204311888"/>
      </c:lineChart>
      <c:dateAx>
        <c:axId val="204312280"/>
        <c:scaling>
          <c:orientation val="minMax"/>
        </c:scaling>
        <c:delete val="1"/>
        <c:axPos val="b"/>
        <c:numFmt formatCode="ge" sourceLinked="1"/>
        <c:majorTickMark val="none"/>
        <c:minorTickMark val="none"/>
        <c:tickLblPos val="none"/>
        <c:crossAx val="204311888"/>
        <c:crosses val="autoZero"/>
        <c:auto val="1"/>
        <c:lblOffset val="100"/>
        <c:baseTimeUnit val="years"/>
      </c:dateAx>
      <c:valAx>
        <c:axId val="20431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1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76.59</c:v>
                </c:pt>
                <c:pt idx="1">
                  <c:v>76.010000000000005</c:v>
                </c:pt>
                <c:pt idx="2">
                  <c:v>78.989999999999995</c:v>
                </c:pt>
                <c:pt idx="3">
                  <c:v>87.73</c:v>
                </c:pt>
                <c:pt idx="4">
                  <c:v>87.57</c:v>
                </c:pt>
              </c:numCache>
            </c:numRef>
          </c:val>
          <c:extLst>
            <c:ext xmlns:c16="http://schemas.microsoft.com/office/drawing/2014/chart" uri="{C3380CC4-5D6E-409C-BE32-E72D297353CC}">
              <c16:uniqueId val="{00000000-E348-4AC5-A64E-655C00FE0FC5}"/>
            </c:ext>
          </c:extLst>
        </c:ser>
        <c:dLbls>
          <c:showLegendKey val="0"/>
          <c:showVal val="0"/>
          <c:showCatName val="0"/>
          <c:showSerName val="0"/>
          <c:showPercent val="0"/>
          <c:showBubbleSize val="0"/>
        </c:dLbls>
        <c:gapWidth val="150"/>
        <c:axId val="203521696"/>
        <c:axId val="20352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c:v>
                </c:pt>
                <c:pt idx="1">
                  <c:v>67.92</c:v>
                </c:pt>
                <c:pt idx="2">
                  <c:v>67.41</c:v>
                </c:pt>
                <c:pt idx="3">
                  <c:v>76.849999999999994</c:v>
                </c:pt>
                <c:pt idx="4">
                  <c:v>83.3</c:v>
                </c:pt>
              </c:numCache>
            </c:numRef>
          </c:val>
          <c:smooth val="0"/>
          <c:extLst>
            <c:ext xmlns:c16="http://schemas.microsoft.com/office/drawing/2014/chart" uri="{C3380CC4-5D6E-409C-BE32-E72D297353CC}">
              <c16:uniqueId val="{00000001-E348-4AC5-A64E-655C00FE0FC5}"/>
            </c:ext>
          </c:extLst>
        </c:ser>
        <c:dLbls>
          <c:showLegendKey val="0"/>
          <c:showVal val="0"/>
          <c:showCatName val="0"/>
          <c:showSerName val="0"/>
          <c:showPercent val="0"/>
          <c:showBubbleSize val="0"/>
        </c:dLbls>
        <c:marker val="1"/>
        <c:smooth val="0"/>
        <c:axId val="203521696"/>
        <c:axId val="203522088"/>
      </c:lineChart>
      <c:dateAx>
        <c:axId val="203521696"/>
        <c:scaling>
          <c:orientation val="minMax"/>
        </c:scaling>
        <c:delete val="1"/>
        <c:axPos val="b"/>
        <c:numFmt formatCode="ge" sourceLinked="1"/>
        <c:majorTickMark val="none"/>
        <c:minorTickMark val="none"/>
        <c:tickLblPos val="none"/>
        <c:crossAx val="203522088"/>
        <c:crosses val="autoZero"/>
        <c:auto val="1"/>
        <c:lblOffset val="100"/>
        <c:baseTimeUnit val="years"/>
      </c:dateAx>
      <c:valAx>
        <c:axId val="20352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169.04</c:v>
                </c:pt>
                <c:pt idx="1">
                  <c:v>169.05</c:v>
                </c:pt>
                <c:pt idx="2">
                  <c:v>166.72</c:v>
                </c:pt>
                <c:pt idx="3">
                  <c:v>150.72</c:v>
                </c:pt>
                <c:pt idx="4">
                  <c:v>150</c:v>
                </c:pt>
              </c:numCache>
            </c:numRef>
          </c:val>
          <c:extLst>
            <c:ext xmlns:c16="http://schemas.microsoft.com/office/drawing/2014/chart" uri="{C3380CC4-5D6E-409C-BE32-E72D297353CC}">
              <c16:uniqueId val="{00000000-E072-499D-BA7B-BC27456BF4EB}"/>
            </c:ext>
          </c:extLst>
        </c:ser>
        <c:dLbls>
          <c:showLegendKey val="0"/>
          <c:showVal val="0"/>
          <c:showCatName val="0"/>
          <c:showSerName val="0"/>
          <c:showPercent val="0"/>
          <c:showBubbleSize val="0"/>
        </c:dLbls>
        <c:gapWidth val="150"/>
        <c:axId val="203523264"/>
        <c:axId val="20352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212.67</c:v>
                </c:pt>
                <c:pt idx="1">
                  <c:v>209.77</c:v>
                </c:pt>
                <c:pt idx="2">
                  <c:v>216.49</c:v>
                </c:pt>
                <c:pt idx="3">
                  <c:v>198.4</c:v>
                </c:pt>
                <c:pt idx="4">
                  <c:v>184.56</c:v>
                </c:pt>
              </c:numCache>
            </c:numRef>
          </c:val>
          <c:smooth val="0"/>
          <c:extLst>
            <c:ext xmlns:c16="http://schemas.microsoft.com/office/drawing/2014/chart" uri="{C3380CC4-5D6E-409C-BE32-E72D297353CC}">
              <c16:uniqueId val="{00000001-E072-499D-BA7B-BC27456BF4EB}"/>
            </c:ext>
          </c:extLst>
        </c:ser>
        <c:dLbls>
          <c:showLegendKey val="0"/>
          <c:showVal val="0"/>
          <c:showCatName val="0"/>
          <c:showSerName val="0"/>
          <c:showPercent val="0"/>
          <c:showBubbleSize val="0"/>
        </c:dLbls>
        <c:marker val="1"/>
        <c:smooth val="0"/>
        <c:axId val="203523264"/>
        <c:axId val="203523656"/>
      </c:lineChart>
      <c:dateAx>
        <c:axId val="203523264"/>
        <c:scaling>
          <c:orientation val="minMax"/>
        </c:scaling>
        <c:delete val="1"/>
        <c:axPos val="b"/>
        <c:numFmt formatCode="ge" sourceLinked="1"/>
        <c:majorTickMark val="none"/>
        <c:minorTickMark val="none"/>
        <c:tickLblPos val="none"/>
        <c:crossAx val="203523656"/>
        <c:crosses val="autoZero"/>
        <c:auto val="1"/>
        <c:lblOffset val="100"/>
        <c:baseTimeUnit val="years"/>
      </c:dateAx>
      <c:valAx>
        <c:axId val="20352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豊橋市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
        <v>122</v>
      </c>
      <c r="AE8" s="49"/>
      <c r="AF8" s="49"/>
      <c r="AG8" s="49"/>
      <c r="AH8" s="49"/>
      <c r="AI8" s="49"/>
      <c r="AJ8" s="49"/>
      <c r="AK8" s="4"/>
      <c r="AL8" s="50">
        <f>データ!S6</f>
        <v>378018</v>
      </c>
      <c r="AM8" s="50"/>
      <c r="AN8" s="50"/>
      <c r="AO8" s="50"/>
      <c r="AP8" s="50"/>
      <c r="AQ8" s="50"/>
      <c r="AR8" s="50"/>
      <c r="AS8" s="50"/>
      <c r="AT8" s="45">
        <f>データ!T6</f>
        <v>261.86</v>
      </c>
      <c r="AU8" s="45"/>
      <c r="AV8" s="45"/>
      <c r="AW8" s="45"/>
      <c r="AX8" s="45"/>
      <c r="AY8" s="45"/>
      <c r="AZ8" s="45"/>
      <c r="BA8" s="45"/>
      <c r="BB8" s="45">
        <f>データ!U6</f>
        <v>1443.59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4.12</v>
      </c>
      <c r="Q10" s="45"/>
      <c r="R10" s="45"/>
      <c r="S10" s="45"/>
      <c r="T10" s="45"/>
      <c r="U10" s="45"/>
      <c r="V10" s="45"/>
      <c r="W10" s="45">
        <f>データ!Q6</f>
        <v>94.59</v>
      </c>
      <c r="X10" s="45"/>
      <c r="Y10" s="45"/>
      <c r="Z10" s="45"/>
      <c r="AA10" s="45"/>
      <c r="AB10" s="45"/>
      <c r="AC10" s="45"/>
      <c r="AD10" s="50">
        <f>データ!R6</f>
        <v>1911</v>
      </c>
      <c r="AE10" s="50"/>
      <c r="AF10" s="50"/>
      <c r="AG10" s="50"/>
      <c r="AH10" s="50"/>
      <c r="AI10" s="50"/>
      <c r="AJ10" s="50"/>
      <c r="AK10" s="2"/>
      <c r="AL10" s="50">
        <f>データ!V6</f>
        <v>15535</v>
      </c>
      <c r="AM10" s="50"/>
      <c r="AN10" s="50"/>
      <c r="AO10" s="50"/>
      <c r="AP10" s="50"/>
      <c r="AQ10" s="50"/>
      <c r="AR10" s="50"/>
      <c r="AS10" s="50"/>
      <c r="AT10" s="45">
        <f>データ!W6</f>
        <v>4.55</v>
      </c>
      <c r="AU10" s="45"/>
      <c r="AV10" s="45"/>
      <c r="AW10" s="45"/>
      <c r="AX10" s="45"/>
      <c r="AY10" s="45"/>
      <c r="AZ10" s="45"/>
      <c r="BA10" s="45"/>
      <c r="BB10" s="45">
        <f>データ!X6</f>
        <v>3414.29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232017</v>
      </c>
      <c r="D6" s="33">
        <f t="shared" si="3"/>
        <v>47</v>
      </c>
      <c r="E6" s="33">
        <f t="shared" si="3"/>
        <v>17</v>
      </c>
      <c r="F6" s="33">
        <f t="shared" si="3"/>
        <v>4</v>
      </c>
      <c r="G6" s="33">
        <f t="shared" si="3"/>
        <v>0</v>
      </c>
      <c r="H6" s="33" t="str">
        <f t="shared" si="3"/>
        <v>愛知県　豊橋市</v>
      </c>
      <c r="I6" s="33" t="str">
        <f t="shared" si="3"/>
        <v>法非適用</v>
      </c>
      <c r="J6" s="33" t="str">
        <f t="shared" si="3"/>
        <v>下水道事業</v>
      </c>
      <c r="K6" s="33" t="str">
        <f t="shared" si="3"/>
        <v>特定環境保全公共下水道</v>
      </c>
      <c r="L6" s="33" t="str">
        <f t="shared" si="3"/>
        <v>D1</v>
      </c>
      <c r="M6" s="33">
        <f t="shared" si="3"/>
        <v>0</v>
      </c>
      <c r="N6" s="34" t="str">
        <f t="shared" si="3"/>
        <v>-</v>
      </c>
      <c r="O6" s="34" t="str">
        <f t="shared" si="3"/>
        <v>該当数値なし</v>
      </c>
      <c r="P6" s="34">
        <f t="shared" si="3"/>
        <v>4.12</v>
      </c>
      <c r="Q6" s="34">
        <f t="shared" si="3"/>
        <v>94.59</v>
      </c>
      <c r="R6" s="34">
        <f t="shared" si="3"/>
        <v>1911</v>
      </c>
      <c r="S6" s="34">
        <f t="shared" si="3"/>
        <v>378018</v>
      </c>
      <c r="T6" s="34">
        <f t="shared" si="3"/>
        <v>261.86</v>
      </c>
      <c r="U6" s="34">
        <f t="shared" si="3"/>
        <v>1443.59</v>
      </c>
      <c r="V6" s="34">
        <f t="shared" si="3"/>
        <v>15535</v>
      </c>
      <c r="W6" s="34">
        <f t="shared" si="3"/>
        <v>4.55</v>
      </c>
      <c r="X6" s="34">
        <f t="shared" si="3"/>
        <v>3414.29</v>
      </c>
      <c r="Y6" s="35">
        <f>IF(Y7="",NA(),Y7)</f>
        <v>87.1</v>
      </c>
      <c r="Z6" s="35">
        <f t="shared" ref="Z6:AH6" si="4">IF(Z7="",NA(),Z7)</f>
        <v>87.06</v>
      </c>
      <c r="AA6" s="35">
        <f t="shared" si="4"/>
        <v>88.58</v>
      </c>
      <c r="AB6" s="35">
        <f t="shared" si="4"/>
        <v>98.79</v>
      </c>
      <c r="AC6" s="35">
        <f t="shared" si="4"/>
        <v>97.47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497.66</v>
      </c>
      <c r="BG6" s="35">
        <f t="shared" ref="BG6:BO6" si="7">IF(BG7="",NA(),BG7)</f>
        <v>492.2</v>
      </c>
      <c r="BH6" s="35">
        <f t="shared" si="7"/>
        <v>459.23</v>
      </c>
      <c r="BI6" s="35">
        <f t="shared" si="7"/>
        <v>868.71</v>
      </c>
      <c r="BJ6" s="35">
        <f t="shared" si="7"/>
        <v>754.92</v>
      </c>
      <c r="BK6" s="35">
        <f t="shared" si="7"/>
        <v>1860.94</v>
      </c>
      <c r="BL6" s="35">
        <f t="shared" si="7"/>
        <v>1655.47</v>
      </c>
      <c r="BM6" s="35">
        <f t="shared" si="7"/>
        <v>1504.21</v>
      </c>
      <c r="BN6" s="35">
        <f t="shared" si="7"/>
        <v>1390.86</v>
      </c>
      <c r="BO6" s="35">
        <f t="shared" si="7"/>
        <v>1467.94</v>
      </c>
      <c r="BP6" s="34" t="str">
        <f>IF(BP7="","",IF(BP7="-","【-】","【"&amp;SUBSTITUTE(TEXT(BP7,"#,##0.00"),"-","△")&amp;"】"))</f>
        <v>【1,348.09】</v>
      </c>
      <c r="BQ6" s="35">
        <f>IF(BQ7="",NA(),BQ7)</f>
        <v>76.59</v>
      </c>
      <c r="BR6" s="35">
        <f t="shared" ref="BR6:BZ6" si="8">IF(BR7="",NA(),BR7)</f>
        <v>76.010000000000005</v>
      </c>
      <c r="BS6" s="35">
        <f t="shared" si="8"/>
        <v>78.989999999999995</v>
      </c>
      <c r="BT6" s="35">
        <f t="shared" si="8"/>
        <v>87.73</v>
      </c>
      <c r="BU6" s="35">
        <f t="shared" si="8"/>
        <v>87.57</v>
      </c>
      <c r="BV6" s="35">
        <f t="shared" si="8"/>
        <v>67</v>
      </c>
      <c r="BW6" s="35">
        <f t="shared" si="8"/>
        <v>67.92</v>
      </c>
      <c r="BX6" s="35">
        <f t="shared" si="8"/>
        <v>67.41</v>
      </c>
      <c r="BY6" s="35">
        <f t="shared" si="8"/>
        <v>76.849999999999994</v>
      </c>
      <c r="BZ6" s="35">
        <f t="shared" si="8"/>
        <v>83.3</v>
      </c>
      <c r="CA6" s="34" t="str">
        <f>IF(CA7="","",IF(CA7="-","【-】","【"&amp;SUBSTITUTE(TEXT(CA7,"#,##0.00"),"-","△")&amp;"】"))</f>
        <v>【69.80】</v>
      </c>
      <c r="CB6" s="35">
        <f>IF(CB7="",NA(),CB7)</f>
        <v>169.04</v>
      </c>
      <c r="CC6" s="35">
        <f t="shared" ref="CC6:CK6" si="9">IF(CC7="",NA(),CC7)</f>
        <v>169.05</v>
      </c>
      <c r="CD6" s="35">
        <f t="shared" si="9"/>
        <v>166.72</v>
      </c>
      <c r="CE6" s="35">
        <f t="shared" si="9"/>
        <v>150.72</v>
      </c>
      <c r="CF6" s="35">
        <f t="shared" si="9"/>
        <v>150</v>
      </c>
      <c r="CG6" s="35">
        <f t="shared" si="9"/>
        <v>212.67</v>
      </c>
      <c r="CH6" s="35">
        <f t="shared" si="9"/>
        <v>209.77</v>
      </c>
      <c r="CI6" s="35">
        <f t="shared" si="9"/>
        <v>216.49</v>
      </c>
      <c r="CJ6" s="35">
        <f t="shared" si="9"/>
        <v>198.4</v>
      </c>
      <c r="CK6" s="35">
        <f t="shared" si="9"/>
        <v>184.56</v>
      </c>
      <c r="CL6" s="34" t="str">
        <f>IF(CL7="","",IF(CL7="-","【-】","【"&amp;SUBSTITUTE(TEXT(CL7,"#,##0.00"),"-","△")&amp;"】"))</f>
        <v>【232.54】</v>
      </c>
      <c r="CM6" s="35">
        <f>IF(CM7="",NA(),CM7)</f>
        <v>51.8</v>
      </c>
      <c r="CN6" s="35">
        <f t="shared" ref="CN6:CV6" si="10">IF(CN7="",NA(),CN7)</f>
        <v>49.86</v>
      </c>
      <c r="CO6" s="35">
        <f t="shared" si="10"/>
        <v>47.53</v>
      </c>
      <c r="CP6" s="35">
        <f t="shared" si="10"/>
        <v>55.53</v>
      </c>
      <c r="CQ6" s="35">
        <f t="shared" si="10"/>
        <v>49.63</v>
      </c>
      <c r="CR6" s="35">
        <f t="shared" si="10"/>
        <v>36.83</v>
      </c>
      <c r="CS6" s="35">
        <f t="shared" si="10"/>
        <v>35.32</v>
      </c>
      <c r="CT6" s="35">
        <f t="shared" si="10"/>
        <v>38.409999999999997</v>
      </c>
      <c r="CU6" s="35">
        <f t="shared" si="10"/>
        <v>39.25</v>
      </c>
      <c r="CV6" s="35">
        <f t="shared" si="10"/>
        <v>43.18</v>
      </c>
      <c r="CW6" s="34" t="str">
        <f>IF(CW7="","",IF(CW7="-","【-】","【"&amp;SUBSTITUTE(TEXT(CW7,"#,##0.00"),"-","△")&amp;"】"))</f>
        <v>【42.17】</v>
      </c>
      <c r="CX6" s="35">
        <f>IF(CX7="",NA(),CX7)</f>
        <v>93.68</v>
      </c>
      <c r="CY6" s="35">
        <f t="shared" ref="CY6:DG6" si="11">IF(CY7="",NA(),CY7)</f>
        <v>94.61</v>
      </c>
      <c r="CZ6" s="35">
        <f t="shared" si="11"/>
        <v>95.08</v>
      </c>
      <c r="DA6" s="35">
        <f t="shared" si="11"/>
        <v>95.43</v>
      </c>
      <c r="DB6" s="35">
        <f t="shared" si="11"/>
        <v>95.95</v>
      </c>
      <c r="DC6" s="35">
        <f t="shared" si="11"/>
        <v>84.49</v>
      </c>
      <c r="DD6" s="35">
        <f t="shared" si="11"/>
        <v>85.67</v>
      </c>
      <c r="DE6" s="35">
        <f t="shared" si="11"/>
        <v>86.28</v>
      </c>
      <c r="DF6" s="35">
        <f t="shared" si="11"/>
        <v>86.43</v>
      </c>
      <c r="DG6" s="35">
        <f t="shared" si="11"/>
        <v>86.43</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0.05</v>
      </c>
      <c r="EL6" s="35">
        <f t="shared" si="14"/>
        <v>7.0000000000000007E-2</v>
      </c>
      <c r="EM6" s="35">
        <f t="shared" si="14"/>
        <v>0.08</v>
      </c>
      <c r="EN6" s="35">
        <f t="shared" si="14"/>
        <v>0.04</v>
      </c>
      <c r="EO6" s="34" t="str">
        <f>IF(EO7="","",IF(EO7="-","【-】","【"&amp;SUBSTITUTE(TEXT(EO7,"#,##0.00"),"-","△")&amp;"】"))</f>
        <v>【0.09】</v>
      </c>
    </row>
    <row r="7" spans="1:145" s="36" customFormat="1" x14ac:dyDescent="0.15">
      <c r="A7" s="28"/>
      <c r="B7" s="37">
        <v>2016</v>
      </c>
      <c r="C7" s="37">
        <v>232017</v>
      </c>
      <c r="D7" s="37">
        <v>47</v>
      </c>
      <c r="E7" s="37">
        <v>17</v>
      </c>
      <c r="F7" s="37">
        <v>4</v>
      </c>
      <c r="G7" s="37">
        <v>0</v>
      </c>
      <c r="H7" s="37" t="s">
        <v>109</v>
      </c>
      <c r="I7" s="37" t="s">
        <v>110</v>
      </c>
      <c r="J7" s="37" t="s">
        <v>111</v>
      </c>
      <c r="K7" s="37" t="s">
        <v>112</v>
      </c>
      <c r="L7" s="37" t="s">
        <v>113</v>
      </c>
      <c r="M7" s="37"/>
      <c r="N7" s="38" t="s">
        <v>114</v>
      </c>
      <c r="O7" s="38" t="s">
        <v>115</v>
      </c>
      <c r="P7" s="38">
        <v>4.12</v>
      </c>
      <c r="Q7" s="38">
        <v>94.59</v>
      </c>
      <c r="R7" s="38">
        <v>1911</v>
      </c>
      <c r="S7" s="38">
        <v>378018</v>
      </c>
      <c r="T7" s="38">
        <v>261.86</v>
      </c>
      <c r="U7" s="38">
        <v>1443.59</v>
      </c>
      <c r="V7" s="38">
        <v>15535</v>
      </c>
      <c r="W7" s="38">
        <v>4.55</v>
      </c>
      <c r="X7" s="38">
        <v>3414.29</v>
      </c>
      <c r="Y7" s="38">
        <v>87.1</v>
      </c>
      <c r="Z7" s="38">
        <v>87.06</v>
      </c>
      <c r="AA7" s="38">
        <v>88.58</v>
      </c>
      <c r="AB7" s="38">
        <v>98.79</v>
      </c>
      <c r="AC7" s="38">
        <v>97.47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497.66</v>
      </c>
      <c r="BG7" s="38">
        <v>492.2</v>
      </c>
      <c r="BH7" s="38">
        <v>459.23</v>
      </c>
      <c r="BI7" s="38">
        <v>868.71</v>
      </c>
      <c r="BJ7" s="38">
        <v>754.92</v>
      </c>
      <c r="BK7" s="38">
        <v>1860.94</v>
      </c>
      <c r="BL7" s="38">
        <v>1655.47</v>
      </c>
      <c r="BM7" s="38">
        <v>1504.21</v>
      </c>
      <c r="BN7" s="38">
        <v>1390.86</v>
      </c>
      <c r="BO7" s="38">
        <v>1467.94</v>
      </c>
      <c r="BP7" s="38">
        <v>1348.09</v>
      </c>
      <c r="BQ7" s="38">
        <v>76.59</v>
      </c>
      <c r="BR7" s="38">
        <v>76.010000000000005</v>
      </c>
      <c r="BS7" s="38">
        <v>78.989999999999995</v>
      </c>
      <c r="BT7" s="38">
        <v>87.73</v>
      </c>
      <c r="BU7" s="38">
        <v>87.57</v>
      </c>
      <c r="BV7" s="38">
        <v>67</v>
      </c>
      <c r="BW7" s="38">
        <v>67.92</v>
      </c>
      <c r="BX7" s="38">
        <v>67.41</v>
      </c>
      <c r="BY7" s="38">
        <v>76.849999999999994</v>
      </c>
      <c r="BZ7" s="38">
        <v>83.3</v>
      </c>
      <c r="CA7" s="38">
        <v>69.8</v>
      </c>
      <c r="CB7" s="38">
        <v>169.04</v>
      </c>
      <c r="CC7" s="38">
        <v>169.05</v>
      </c>
      <c r="CD7" s="38">
        <v>166.72</v>
      </c>
      <c r="CE7" s="38">
        <v>150.72</v>
      </c>
      <c r="CF7" s="38">
        <v>150</v>
      </c>
      <c r="CG7" s="38">
        <v>212.67</v>
      </c>
      <c r="CH7" s="38">
        <v>209.77</v>
      </c>
      <c r="CI7" s="38">
        <v>216.49</v>
      </c>
      <c r="CJ7" s="38">
        <v>198.4</v>
      </c>
      <c r="CK7" s="38">
        <v>184.56</v>
      </c>
      <c r="CL7" s="38">
        <v>232.54</v>
      </c>
      <c r="CM7" s="38">
        <v>51.8</v>
      </c>
      <c r="CN7" s="38">
        <v>49.86</v>
      </c>
      <c r="CO7" s="38">
        <v>47.53</v>
      </c>
      <c r="CP7" s="38">
        <v>55.53</v>
      </c>
      <c r="CQ7" s="38">
        <v>49.63</v>
      </c>
      <c r="CR7" s="38">
        <v>36.83</v>
      </c>
      <c r="CS7" s="38">
        <v>35.32</v>
      </c>
      <c r="CT7" s="38">
        <v>38.409999999999997</v>
      </c>
      <c r="CU7" s="38">
        <v>39.25</v>
      </c>
      <c r="CV7" s="38">
        <v>43.18</v>
      </c>
      <c r="CW7" s="38">
        <v>42.17</v>
      </c>
      <c r="CX7" s="38">
        <v>93.68</v>
      </c>
      <c r="CY7" s="38">
        <v>94.61</v>
      </c>
      <c r="CZ7" s="38">
        <v>95.08</v>
      </c>
      <c r="DA7" s="38">
        <v>95.43</v>
      </c>
      <c r="DB7" s="38">
        <v>95.95</v>
      </c>
      <c r="DC7" s="38">
        <v>84.49</v>
      </c>
      <c r="DD7" s="38">
        <v>85.67</v>
      </c>
      <c r="DE7" s="38">
        <v>86.28</v>
      </c>
      <c r="DF7" s="38">
        <v>86.43</v>
      </c>
      <c r="DG7" s="38">
        <v>86.43</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0.05</v>
      </c>
      <c r="EL7" s="38">
        <v>7.0000000000000007E-2</v>
      </c>
      <c r="EM7" s="38">
        <v>0.08</v>
      </c>
      <c r="EN7" s="38">
        <v>0.04</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2018-02-16T01:14:10Z</cp:lastPrinted>
  <dcterms:created xsi:type="dcterms:W3CDTF">2017-12-25T02:20:02Z</dcterms:created>
  <dcterms:modified xsi:type="dcterms:W3CDTF">2018-02-23T05:07:35Z</dcterms:modified>
  <cp:category/>
</cp:coreProperties>
</file>