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L10" i="4"/>
  <c r="I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<sst xmlns="http://schemas.openxmlformats.org/spreadsheetml/2006/main" count="232" uniqueCount="120">
  <si>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</si>
  <si>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</si>
  <si>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</si>
  <si>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</si>
  <si>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</si>
  <si>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</si>
  <si>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</si>
  <si>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</si>
  <si>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</si>
  <si>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</si>
  <si>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</si>
  <si>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</si>
  <si>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</si>
  <si>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</si>
  <si>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</si>
  <si>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</si>
  <si>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</si>
  <si>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</si>
  <si>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</si>
  <si>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</si>
  <si>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</si>
  <si>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</si>
  <si>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</si>
  <si>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</si>
  <si>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</si>
  <si>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</si>
  <si>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</si>
  <si>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</si>
  <si>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</si>
  <si>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</si>
  <si>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</si>
  <si>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</si>
  <si>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</si>
  <si>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</si>
  <si>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</si>
  <si>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</si>
  <si>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</si>
  <si>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</si>
  <si>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</si>
  <si>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</si>
  <si>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</si>
  <si>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</si>
  <si>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</si>
  <si>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</si>
  <si>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</si>
  <si>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</si>
  <si>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</si>
  <si>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</si>
  <si>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</si>
  <si>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</si>
  <si>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</si>
  <si>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</si>
  <si>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</si>
  <si>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</si>
  <si>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</si>
  <si>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</si>
  <si>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</si>
  <si>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</si>
  <si>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</si>
  <si>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</si>
  <si>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</si>
  <si>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</si>
  <si>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</si>
  <si>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</si>
  <si>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</si>
  <si>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</si>
  <si>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</si>
  <si>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</si>
  <si>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</si>
  <si>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</si>
  <si>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</si>
  <si>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</si>
  <si>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</si>
  <si>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</si>
  <si>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</si>
  <si>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</si>
  <si>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</si>
  <si>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</si>
  <si>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</si>
  <si>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</si>
  <si>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</si>
  <si>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</si>
  <si>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</si>
  <si>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</si>
  <si>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</si>
  <si>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</si>
  <si>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</si>
  <si>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</si>
  <si>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</si>
  <si>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</si>
  <si>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</si>
  <si>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</si>
  <si>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</si>
  <si>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</si>
  <si>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</si>
  <si>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</si>
  <si>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</si>
  <si>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</si>
  <si>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</si>
  <si>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</si>
  <si>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</si>
  <si>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</si>
  <si>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</si>
  <si>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</si>
  <si>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</si>
  <si>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岡崎市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</si>
  <si>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</si>
  <si>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</si>
  <si>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</si>
  <si>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</si>
  <si>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</si>
  <si>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</si>
  <si>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</si>
  <si>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</si>
  <si>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</si>
  <si>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</si>
  <si>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11"/>
        <rFont val="ＭＳ ゴシック"/>
        <family val="3"/>
        <charset val="128"/>
      </rPr>
      <t>地方公営企業会計制度の見直しにより、平成26年度以降の経営指標に大幅な変動が生じている。</t>
    </r>
    <r>
      <rPr>
        <sz val="11"/>
        <color theme="1"/>
        <rFont val="ＭＳ ゴシック"/>
        <family val="3"/>
        <charset val="128"/>
      </rPr>
      <t xml:space="preserve">
①経常収支比率
　</t>
    </r>
    <r>
      <rPr>
        <sz val="11"/>
        <rFont val="ＭＳ ゴシック"/>
        <family val="3"/>
        <charset val="128"/>
      </rPr>
      <t>経常収益では給水人口の増に伴い水道料金収入が増加した。経常費用では減価償却費が増加したものの、動力費、維持管理に係る工事請負費等が減少した。これらの理由により、経常収支比率は前年度と比較し上昇（+2.99）した。指標の基準となる100％は維持しているものの今後も健全経営に努める必要がある。</t>
    </r>
    <r>
      <rPr>
        <sz val="11"/>
        <color theme="1"/>
        <rFont val="ＭＳ ゴシック"/>
        <family val="3"/>
        <charset val="128"/>
      </rPr>
      <t xml:space="preserve">
③流動比率
　基幹浄水場の更新工事費に係る未払金の減少により、流動負債が減少したが、同時に現金預金も減少し、流動資産が減少した。平成28年度も引き続いて基幹浄水場の更新が行われたが、工事費が平成27年度ほど大きくなかったため、未払金の増加が抑えられ、結果として、流動比率は前年度と比較し上昇（+40.49）した。当更新事業は平成29年度に完成予定であり、更新終了後は短期的な債務に対する支払能力を高めていく必要がある。
⑤料金回収率
　動力費及び退職給付費の減少により、給水原価が抑えられ、料金回収率は</t>
    </r>
    <r>
      <rPr>
        <sz val="11"/>
        <rFont val="ＭＳ ゴシック"/>
        <family val="3"/>
        <charset val="128"/>
      </rPr>
      <t>前年度と比較し上昇（+4.64）した。指標の基準である100％以上は維持しているものの、今後も健全な経営に努める必要がある。</t>
    </r>
    <rPh sb="1" eb="3">
      <t>チホウ</t>
    </rPh>
    <rPh sb="3" eb="5">
      <t>コウエイ</t>
    </rPh>
    <rPh sb="5" eb="7">
      <t>キギョウ</t>
    </rPh>
    <rPh sb="7" eb="9">
      <t>カイケイ</t>
    </rPh>
    <rPh sb="9" eb="11">
      <t>セイド</t>
    </rPh>
    <rPh sb="12" eb="14">
      <t>ミナオ</t>
    </rPh>
    <rPh sb="25" eb="27">
      <t>イコウ</t>
    </rPh>
    <rPh sb="28" eb="30">
      <t>ケイエイ</t>
    </rPh>
    <rPh sb="30" eb="32">
      <t>シヒョウ</t>
    </rPh>
    <rPh sb="33" eb="35">
      <t>オオハバ</t>
    </rPh>
    <rPh sb="36" eb="38">
      <t>ヘンドウ</t>
    </rPh>
    <rPh sb="39" eb="40">
      <t>ショウ</t>
    </rPh>
    <rPh sb="48" eb="50">
      <t>ケイジョウ</t>
    </rPh>
    <rPh sb="50" eb="52">
      <t>シュウシ</t>
    </rPh>
    <rPh sb="52" eb="54">
      <t>ヒリツ</t>
    </rPh>
    <rPh sb="89" eb="91">
      <t>ゲンカ</t>
    </rPh>
    <rPh sb="91" eb="93">
      <t>ショウキャク</t>
    </rPh>
    <rPh sb="93" eb="94">
      <t>ヒ</t>
    </rPh>
    <rPh sb="95" eb="97">
      <t>ゾウカ</t>
    </rPh>
    <rPh sb="103" eb="105">
      <t>ドウリョク</t>
    </rPh>
    <rPh sb="105" eb="106">
      <t>ヒ</t>
    </rPh>
    <rPh sb="107" eb="109">
      <t>イジ</t>
    </rPh>
    <rPh sb="109" eb="111">
      <t>カンリ</t>
    </rPh>
    <rPh sb="112" eb="113">
      <t>カカ</t>
    </rPh>
    <rPh sb="114" eb="116">
      <t>コウジ</t>
    </rPh>
    <rPh sb="116" eb="118">
      <t>ウケオイ</t>
    </rPh>
    <rPh sb="118" eb="119">
      <t>ヒ</t>
    </rPh>
    <rPh sb="119" eb="120">
      <t>トウ</t>
    </rPh>
    <rPh sb="121" eb="123">
      <t>ゲンショウ</t>
    </rPh>
    <rPh sb="130" eb="132">
      <t>リユウ</t>
    </rPh>
    <rPh sb="136" eb="138">
      <t>ケイジョウ</t>
    </rPh>
    <rPh sb="138" eb="140">
      <t>シュウシ</t>
    </rPh>
    <rPh sb="140" eb="142">
      <t>ヒリツ</t>
    </rPh>
    <rPh sb="150" eb="152">
      <t>ジョウショウ</t>
    </rPh>
    <rPh sb="204" eb="206">
      <t>リュウドウ</t>
    </rPh>
    <rPh sb="206" eb="208">
      <t>ヒリツ</t>
    </rPh>
    <rPh sb="222" eb="223">
      <t>カカ</t>
    </rPh>
    <rPh sb="224" eb="225">
      <t>ミ</t>
    </rPh>
    <rPh sb="225" eb="226">
      <t>バラ</t>
    </rPh>
    <rPh sb="226" eb="227">
      <t>キン</t>
    </rPh>
    <rPh sb="228" eb="230">
      <t>ゲンショウ</t>
    </rPh>
    <rPh sb="234" eb="236">
      <t>リュウドウ</t>
    </rPh>
    <rPh sb="236" eb="238">
      <t>フサイ</t>
    </rPh>
    <rPh sb="239" eb="241">
      <t>ゲンショウ</t>
    </rPh>
    <rPh sb="245" eb="247">
      <t>ドウジ</t>
    </rPh>
    <rPh sb="248" eb="250">
      <t>ゲンキン</t>
    </rPh>
    <rPh sb="250" eb="252">
      <t>ヨキン</t>
    </rPh>
    <rPh sb="257" eb="259">
      <t>リュウドウ</t>
    </rPh>
    <rPh sb="259" eb="261">
      <t>シサン</t>
    </rPh>
    <rPh sb="262" eb="264">
      <t>ゲンショウ</t>
    </rPh>
    <rPh sb="274" eb="275">
      <t>ヒ</t>
    </rPh>
    <rPh sb="276" eb="277">
      <t>ツヅ</t>
    </rPh>
    <rPh sb="279" eb="281">
      <t>キカン</t>
    </rPh>
    <rPh sb="281" eb="284">
      <t>ジョウスイジョウ</t>
    </rPh>
    <rPh sb="285" eb="287">
      <t>コウシン</t>
    </rPh>
    <rPh sb="288" eb="289">
      <t>オコナ</t>
    </rPh>
    <rPh sb="294" eb="297">
      <t>コウジヒ</t>
    </rPh>
    <rPh sb="303" eb="304">
      <t>ド</t>
    </rPh>
    <rPh sb="306" eb="307">
      <t>オオ</t>
    </rPh>
    <rPh sb="316" eb="317">
      <t>ミ</t>
    </rPh>
    <rPh sb="317" eb="318">
      <t>バラ</t>
    </rPh>
    <rPh sb="318" eb="319">
      <t>キン</t>
    </rPh>
    <rPh sb="320" eb="322">
      <t>ゾウカ</t>
    </rPh>
    <rPh sb="323" eb="324">
      <t>オサ</t>
    </rPh>
    <rPh sb="328" eb="330">
      <t>ケッカ</t>
    </rPh>
    <rPh sb="346" eb="348">
      <t>ジョウショウ</t>
    </rPh>
    <rPh sb="415" eb="417">
      <t>リョウキン</t>
    </rPh>
    <rPh sb="417" eb="419">
      <t>カイシュウ</t>
    </rPh>
    <rPh sb="419" eb="420">
      <t>リツ</t>
    </rPh>
    <rPh sb="422" eb="424">
      <t>ドウリョク</t>
    </rPh>
    <rPh sb="424" eb="425">
      <t>ヒ</t>
    </rPh>
    <rPh sb="433" eb="435">
      <t>ゲンショウ</t>
    </rPh>
    <rPh sb="439" eb="441">
      <t>キュウスイ</t>
    </rPh>
    <rPh sb="441" eb="443">
      <t>ゲンカ</t>
    </rPh>
    <rPh sb="444" eb="445">
      <t>オサ</t>
    </rPh>
    <rPh sb="449" eb="451">
      <t>リョウキン</t>
    </rPh>
    <rPh sb="451" eb="453">
      <t>カイシュウ</t>
    </rPh>
    <rPh sb="453" eb="454">
      <t>リツ</t>
    </rPh>
    <rPh sb="462" eb="464">
      <t>ジョウショウ</t>
    </rPh>
    <phoneticPr fontId="7"/>
  </si>
  <si>
    <r>
      <t>　老朽管路の更新に当たっては、基幹管路である大口径管の更新を優先しているため、③管路更新率が類似団体平均を</t>
    </r>
    <r>
      <rPr>
        <sz val="11"/>
        <rFont val="ＭＳ ゴシック"/>
        <family val="3"/>
        <charset val="128"/>
      </rPr>
      <t>若干下回った。今後は、計画的に耐震化工事を進めていく必要がある。一方、</t>
    </r>
    <r>
      <rPr>
        <sz val="11"/>
        <color theme="1"/>
        <rFont val="ＭＳ ゴシック"/>
        <family val="3"/>
        <charset val="128"/>
      </rPr>
      <t>①有形固定資産減価償却率が類似団体平均を下回っていることは、比較的新しい資産が多いことを表しており、全体としては老朽化対策が進んでいると判断することができる。
　ただし、管路については、②管路経年化率は類似団体平均を若干上回っており、未だ多くの老朽管路が残っていることを表している。引き続き更新事業を推進する必要がある。</t>
    </r>
    <rPh sb="1" eb="3">
      <t>ロウキュウ</t>
    </rPh>
    <rPh sb="3" eb="5">
      <t>カンロ</t>
    </rPh>
    <rPh sb="6" eb="8">
      <t>コウシン</t>
    </rPh>
    <rPh sb="9" eb="10">
      <t>ア</t>
    </rPh>
    <rPh sb="15" eb="17">
      <t>キカン</t>
    </rPh>
    <rPh sb="17" eb="19">
      <t>カンロ</t>
    </rPh>
    <rPh sb="22" eb="25">
      <t>ダイコウケイ</t>
    </rPh>
    <rPh sb="25" eb="26">
      <t>クダ</t>
    </rPh>
    <rPh sb="27" eb="29">
      <t>コウシン</t>
    </rPh>
    <rPh sb="30" eb="32">
      <t>ユウセン</t>
    </rPh>
    <rPh sb="40" eb="42">
      <t>カンロ</t>
    </rPh>
    <rPh sb="42" eb="44">
      <t>コウシン</t>
    </rPh>
    <rPh sb="44" eb="45">
      <t>リツ</t>
    </rPh>
    <rPh sb="46" eb="48">
      <t>ルイジ</t>
    </rPh>
    <rPh sb="48" eb="50">
      <t>ダンタイ</t>
    </rPh>
    <rPh sb="50" eb="52">
      <t>ヘイキン</t>
    </rPh>
    <rPh sb="53" eb="55">
      <t>ジャッカン</t>
    </rPh>
    <rPh sb="55" eb="57">
      <t>シタマワ</t>
    </rPh>
    <rPh sb="60" eb="62">
      <t>コンゴ</t>
    </rPh>
    <rPh sb="64" eb="67">
      <t>ケイカクテキ</t>
    </rPh>
    <rPh sb="68" eb="71">
      <t>タイシンカ</t>
    </rPh>
    <rPh sb="71" eb="73">
      <t>コウジ</t>
    </rPh>
    <rPh sb="74" eb="75">
      <t>スス</t>
    </rPh>
    <rPh sb="79" eb="81">
      <t>ヒツヨウ</t>
    </rPh>
    <rPh sb="85" eb="87">
      <t>イッポウ</t>
    </rPh>
    <rPh sb="89" eb="91">
      <t>ユウケイ</t>
    </rPh>
    <rPh sb="91" eb="93">
      <t>コテイ</t>
    </rPh>
    <rPh sb="93" eb="95">
      <t>シサン</t>
    </rPh>
    <rPh sb="95" eb="97">
      <t>ゲンカ</t>
    </rPh>
    <rPh sb="97" eb="99">
      <t>ショウキャク</t>
    </rPh>
    <rPh sb="99" eb="100">
      <t>リツ</t>
    </rPh>
    <rPh sb="101" eb="103">
      <t>ルイジ</t>
    </rPh>
    <rPh sb="103" eb="105">
      <t>ダンタイ</t>
    </rPh>
    <rPh sb="105" eb="107">
      <t>ヘイキン</t>
    </rPh>
    <rPh sb="108" eb="110">
      <t>シタマワ</t>
    </rPh>
    <rPh sb="118" eb="121">
      <t>ヒカクテキ</t>
    </rPh>
    <rPh sb="121" eb="122">
      <t>アタラ</t>
    </rPh>
    <rPh sb="124" eb="126">
      <t>シサン</t>
    </rPh>
    <rPh sb="127" eb="128">
      <t>オオ</t>
    </rPh>
    <rPh sb="132" eb="133">
      <t>アラワ</t>
    </rPh>
    <rPh sb="138" eb="140">
      <t>ゼンタイ</t>
    </rPh>
    <rPh sb="150" eb="151">
      <t>スス</t>
    </rPh>
    <rPh sb="156" eb="158">
      <t>ハンダン</t>
    </rPh>
    <rPh sb="173" eb="175">
      <t>カンロ</t>
    </rPh>
    <rPh sb="182" eb="184">
      <t>カンロ</t>
    </rPh>
    <rPh sb="184" eb="187">
      <t>ケイネンカ</t>
    </rPh>
    <rPh sb="187" eb="188">
      <t>リツ</t>
    </rPh>
    <rPh sb="189" eb="191">
      <t>ルイジ</t>
    </rPh>
    <rPh sb="191" eb="193">
      <t>ダンタイ</t>
    </rPh>
    <rPh sb="193" eb="195">
      <t>ヘイキン</t>
    </rPh>
    <rPh sb="196" eb="198">
      <t>ジャッカン</t>
    </rPh>
    <rPh sb="198" eb="200">
      <t>ウワマワ</t>
    </rPh>
    <rPh sb="205" eb="206">
      <t>イマ</t>
    </rPh>
    <rPh sb="207" eb="208">
      <t>オオ</t>
    </rPh>
    <rPh sb="210" eb="212">
      <t>ロウキュウ</t>
    </rPh>
    <rPh sb="212" eb="214">
      <t>カンロ</t>
    </rPh>
    <rPh sb="215" eb="216">
      <t>ノコ</t>
    </rPh>
    <rPh sb="223" eb="224">
      <t>アラワ</t>
    </rPh>
    <rPh sb="229" eb="230">
      <t>ヒ</t>
    </rPh>
    <rPh sb="231" eb="232">
      <t>ツヅ</t>
    </rPh>
    <rPh sb="233" eb="235">
      <t>コウシン</t>
    </rPh>
    <rPh sb="235" eb="237">
      <t>ジギョウ</t>
    </rPh>
    <rPh sb="238" eb="240">
      <t>スイシン</t>
    </rPh>
    <rPh sb="242" eb="244">
      <t>ヒツヨウ</t>
    </rPh>
    <phoneticPr fontId="7"/>
  </si>
  <si>
    <t>非設置</t>
    <rPh sb="0" eb="1">
      <t>ヒ</t>
    </rPh>
    <rPh sb="1" eb="3">
      <t>セッチ</t>
    </rPh>
    <phoneticPr fontId="4"/>
  </si>
  <si>
    <r>
      <t xml:space="preserve">　経営の健全性・効率性に係る指標については、いずれも類似団体平均を上回る値を示している。一方、施設面においては、水道管路等の老朽化施設の更新のほか、地震対策のため管路耐震化も推進する必要がある。
　健全経営を維持しつつ、これら事業を実施するため、将来の更新計画や財政支出を明らかにするとともに、長期的な視野に立った適正かつ効率的な水道事業の運営に取り組んでいく必要がある。
</t>
    </r>
    <r>
      <rPr>
        <sz val="11"/>
        <rFont val="ＭＳ ゴシック"/>
        <family val="3"/>
        <charset val="128"/>
      </rPr>
      <t xml:space="preserve">
　経営戦略については現在検討中であり、平成32年度までに策定する予定である。</t>
    </r>
    <rPh sb="1" eb="3">
      <t>ケイエイ</t>
    </rPh>
    <rPh sb="4" eb="7">
      <t>ケンゼンセイ</t>
    </rPh>
    <rPh sb="8" eb="11">
      <t>コウリツセイ</t>
    </rPh>
    <rPh sb="12" eb="13">
      <t>カカ</t>
    </rPh>
    <rPh sb="14" eb="16">
      <t>シヒョウ</t>
    </rPh>
    <rPh sb="26" eb="28">
      <t>ルイジ</t>
    </rPh>
    <rPh sb="28" eb="30">
      <t>ダンタイ</t>
    </rPh>
    <rPh sb="30" eb="32">
      <t>ヘイキン</t>
    </rPh>
    <rPh sb="33" eb="35">
      <t>ウワマワ</t>
    </rPh>
    <rPh sb="36" eb="37">
      <t>アタイ</t>
    </rPh>
    <rPh sb="38" eb="39">
      <t>シメ</t>
    </rPh>
    <rPh sb="44" eb="46">
      <t>イッポウ</t>
    </rPh>
    <rPh sb="47" eb="50">
      <t>シセツメン</t>
    </rPh>
    <rPh sb="56" eb="58">
      <t>スイドウ</t>
    </rPh>
    <rPh sb="58" eb="60">
      <t>カンロ</t>
    </rPh>
    <rPh sb="60" eb="61">
      <t>トウ</t>
    </rPh>
    <rPh sb="62" eb="65">
      <t>ロウキュウカ</t>
    </rPh>
    <rPh sb="65" eb="67">
      <t>シセツ</t>
    </rPh>
    <rPh sb="68" eb="70">
      <t>コウシン</t>
    </rPh>
    <rPh sb="74" eb="76">
      <t>ジシン</t>
    </rPh>
    <rPh sb="76" eb="78">
      <t>タイサク</t>
    </rPh>
    <rPh sb="81" eb="83">
      <t>カンロ</t>
    </rPh>
    <rPh sb="83" eb="86">
      <t>タイシンカ</t>
    </rPh>
    <rPh sb="87" eb="89">
      <t>スイシン</t>
    </rPh>
    <rPh sb="91" eb="93">
      <t>ヒツヨウ</t>
    </rPh>
    <rPh sb="100" eb="102">
      <t>ケンゼン</t>
    </rPh>
    <rPh sb="102" eb="104">
      <t>ケイエイ</t>
    </rPh>
    <rPh sb="105" eb="107">
      <t>イジ</t>
    </rPh>
    <rPh sb="114" eb="116">
      <t>ジギョウ</t>
    </rPh>
    <rPh sb="117" eb="119">
      <t>ジッシ</t>
    </rPh>
    <rPh sb="124" eb="126">
      <t>ショウライ</t>
    </rPh>
    <rPh sb="127" eb="129">
      <t>コウシン</t>
    </rPh>
    <rPh sb="129" eb="131">
      <t>ケイカク</t>
    </rPh>
    <rPh sb="132" eb="134">
      <t>ザイセイ</t>
    </rPh>
    <rPh sb="134" eb="136">
      <t>シシュツ</t>
    </rPh>
    <rPh sb="137" eb="138">
      <t>アキ</t>
    </rPh>
    <rPh sb="148" eb="151">
      <t>チョウキテキ</t>
    </rPh>
    <rPh sb="152" eb="154">
      <t>シヤ</t>
    </rPh>
    <rPh sb="155" eb="156">
      <t>タ</t>
    </rPh>
    <rPh sb="158" eb="160">
      <t>テキセイ</t>
    </rPh>
    <rPh sb="162" eb="165">
      <t>コウリツテキ</t>
    </rPh>
    <rPh sb="166" eb="168">
      <t>スイドウ</t>
    </rPh>
    <rPh sb="168" eb="170">
      <t>ジギョウ</t>
    </rPh>
    <rPh sb="171" eb="173">
      <t>ウンエイ</t>
    </rPh>
    <rPh sb="174" eb="175">
      <t>ト</t>
    </rPh>
    <rPh sb="176" eb="177">
      <t>ク</t>
    </rPh>
    <rPh sb="181" eb="18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</si>
</sst>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0.83</c:v>
                </c:pt>
                <c:pt idx="1">
                  <c:v>1.27</c:v>
                </c:pt>
                <c:pt idx="2">
                  <c:v>1.23</c:v>
                </c:pt>
                <c:pt idx="3">
                  <c:v>0.78</c:v>
                </c:pt>
                <c:pt idx="4">
                  <c:v>0.64</c:v>
                </c:pt>
              </c:numCache>
            </c:numRef>
          </c:val>
          <c:extLst>
            <c:ext xmlns:c16="http://schemas.microsoft.com/office/drawing/2014/chart" uri="{C3380CC4-5D6E-409C-BE32-E72D297353CC}">
              <c16:uniqueId val="{00000000-887B-4FE5-82ED-66480F3938C7}"/>
            </c:ext>
          </c:extLst>
        </c:ser>
        <c:dLbls>
          <c:showLegendKey val="0"/>
          <c:showVal val="0"/>
          <c:showCatName val="0"/>
          <c:showSerName val="0"/>
          <c:showPercent val="0"/>
          <c:showBubbleSize val="0"/>
        </c:dLbls>
        <c:gapWidth val="150"/>
        <c:axId val="429583456"/>
        <c:axId val="42958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887B-4FE5-82ED-66480F3938C7}"/>
            </c:ext>
          </c:extLst>
        </c:ser>
        <c:dLbls>
          <c:showLegendKey val="0"/>
          <c:showVal val="0"/>
          <c:showCatName val="0"/>
          <c:showSerName val="0"/>
          <c:showPercent val="0"/>
          <c:showBubbleSize val="0"/>
        </c:dLbls>
        <c:marker val="1"/>
        <c:smooth val="0"/>
        <c:axId val="429583456"/>
        <c:axId val="429586984"/>
      </c:lineChart>
      <c:dateAx>
        <c:axId val="429583456"/>
        <c:scaling>
          <c:orientation val="minMax"/>
        </c:scaling>
        <c:delete val="1"/>
        <c:axPos val="b"/>
        <c:numFmt formatCode="ge" sourceLinked="1"/>
        <c:majorTickMark val="none"/>
        <c:minorTickMark val="none"/>
        <c:tickLblPos val="none"/>
        <c:crossAx val="429586984"/>
        <c:crosses val="autoZero"/>
        <c:auto val="1"/>
        <c:lblOffset val="100"/>
        <c:baseTimeUnit val="years"/>
      </c:dateAx>
      <c:valAx>
        <c:axId val="42958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73.2</c:v>
                </c:pt>
                <c:pt idx="1">
                  <c:v>73.209999999999994</c:v>
                </c:pt>
                <c:pt idx="2">
                  <c:v>72.19</c:v>
                </c:pt>
                <c:pt idx="3">
                  <c:v>71.91</c:v>
                </c:pt>
                <c:pt idx="4">
                  <c:v>72.760000000000005</c:v>
                </c:pt>
              </c:numCache>
            </c:numRef>
          </c:val>
          <c:extLst>
            <c:ext xmlns:c16="http://schemas.microsoft.com/office/drawing/2014/chart" uri="{C3380CC4-5D6E-409C-BE32-E72D297353CC}">
              <c16:uniqueId val="{00000000-E5C3-43DB-A65F-F19B156D768A}"/>
            </c:ext>
          </c:extLst>
        </c:ser>
        <c:dLbls>
          <c:showLegendKey val="0"/>
          <c:showVal val="0"/>
          <c:showCatName val="0"/>
          <c:showSerName val="0"/>
          <c:showPercent val="0"/>
          <c:showBubbleSize val="0"/>
        </c:dLbls>
        <c:gapWidth val="150"/>
        <c:axId val="441999416"/>
        <c:axId val="441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E5C3-43DB-A65F-F19B156D768A}"/>
            </c:ext>
          </c:extLst>
        </c:ser>
        <c:dLbls>
          <c:showLegendKey val="0"/>
          <c:showVal val="0"/>
          <c:showCatName val="0"/>
          <c:showSerName val="0"/>
          <c:showPercent val="0"/>
          <c:showBubbleSize val="0"/>
        </c:dLbls>
        <c:marker val="1"/>
        <c:smooth val="0"/>
        <c:axId val="441999416"/>
        <c:axId val="441999808"/>
      </c:lineChart>
      <c:dateAx>
        <c:axId val="441999416"/>
        <c:scaling>
          <c:orientation val="minMax"/>
        </c:scaling>
        <c:delete val="1"/>
        <c:axPos val="b"/>
        <c:numFmt formatCode="ge" sourceLinked="1"/>
        <c:majorTickMark val="none"/>
        <c:minorTickMark val="none"/>
        <c:tickLblPos val="none"/>
        <c:crossAx val="441999808"/>
        <c:crosses val="autoZero"/>
        <c:auto val="1"/>
        <c:lblOffset val="100"/>
        <c:baseTimeUnit val="years"/>
      </c:dateAx>
      <c:valAx>
        <c:axId val="4419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9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96.44</c:v>
                </c:pt>
                <c:pt idx="1">
                  <c:v>97.39</c:v>
                </c:pt>
                <c:pt idx="2">
                  <c:v>97.28</c:v>
                </c:pt>
                <c:pt idx="3">
                  <c:v>97.9</c:v>
                </c:pt>
                <c:pt idx="4">
                  <c:v>97.77</c:v>
                </c:pt>
              </c:numCache>
            </c:numRef>
          </c:val>
          <c:extLst>
            <c:ext xmlns:c16="http://schemas.microsoft.com/office/drawing/2014/chart" uri="{C3380CC4-5D6E-409C-BE32-E72D297353CC}">
              <c16:uniqueId val="{00000000-C79E-4949-BB63-DF102DF3994A}"/>
            </c:ext>
          </c:extLst>
        </c:ser>
        <c:dLbls>
          <c:showLegendKey val="0"/>
          <c:showVal val="0"/>
          <c:showCatName val="0"/>
          <c:showSerName val="0"/>
          <c:showPercent val="0"/>
          <c:showBubbleSize val="0"/>
        </c:dLbls>
        <c:gapWidth val="150"/>
        <c:axId val="442000984"/>
        <c:axId val="4420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C79E-4949-BB63-DF102DF3994A}"/>
            </c:ext>
          </c:extLst>
        </c:ser>
        <c:dLbls>
          <c:showLegendKey val="0"/>
          <c:showVal val="0"/>
          <c:showCatName val="0"/>
          <c:showSerName val="0"/>
          <c:showPercent val="0"/>
          <c:showBubbleSize val="0"/>
        </c:dLbls>
        <c:marker val="1"/>
        <c:smooth val="0"/>
        <c:axId val="442000984"/>
        <c:axId val="442001376"/>
      </c:lineChart>
      <c:dateAx>
        <c:axId val="442000984"/>
        <c:scaling>
          <c:orientation val="minMax"/>
        </c:scaling>
        <c:delete val="1"/>
        <c:axPos val="b"/>
        <c:numFmt formatCode="ge" sourceLinked="1"/>
        <c:majorTickMark val="none"/>
        <c:minorTickMark val="none"/>
        <c:tickLblPos val="none"/>
        <c:crossAx val="442001376"/>
        <c:crosses val="autoZero"/>
        <c:auto val="1"/>
        <c:lblOffset val="100"/>
        <c:baseTimeUnit val="years"/>
      </c:dateAx>
      <c:valAx>
        <c:axId val="4420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0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118.48</c:v>
                </c:pt>
                <c:pt idx="1">
                  <c:v>118.51</c:v>
                </c:pt>
                <c:pt idx="2">
                  <c:v>133.21</c:v>
                </c:pt>
                <c:pt idx="3">
                  <c:v>128.75</c:v>
                </c:pt>
                <c:pt idx="4">
                  <c:v>131.74</c:v>
                </c:pt>
              </c:numCache>
            </c:numRef>
          </c:val>
          <c:extLst>
            <c:ext xmlns:c16="http://schemas.microsoft.com/office/drawing/2014/chart" uri="{C3380CC4-5D6E-409C-BE32-E72D297353CC}">
              <c16:uniqueId val="{00000000-C84A-428B-A6A1-6A9C49787B17}"/>
            </c:ext>
          </c:extLst>
        </c:ser>
        <c:dLbls>
          <c:showLegendKey val="0"/>
          <c:showVal val="0"/>
          <c:showCatName val="0"/>
          <c:showSerName val="0"/>
          <c:showPercent val="0"/>
          <c:showBubbleSize val="0"/>
        </c:dLbls>
        <c:gapWidth val="150"/>
        <c:axId val="429585808"/>
        <c:axId val="4295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C84A-428B-A6A1-6A9C49787B17}"/>
            </c:ext>
          </c:extLst>
        </c:ser>
        <c:dLbls>
          <c:showLegendKey val="0"/>
          <c:showVal val="0"/>
          <c:showCatName val="0"/>
          <c:showSerName val="0"/>
          <c:showPercent val="0"/>
          <c:showBubbleSize val="0"/>
        </c:dLbls>
        <c:marker val="1"/>
        <c:smooth val="0"/>
        <c:axId val="429585808"/>
        <c:axId val="429585024"/>
      </c:lineChart>
      <c:dateAx>
        <c:axId val="429585808"/>
        <c:scaling>
          <c:orientation val="minMax"/>
        </c:scaling>
        <c:delete val="1"/>
        <c:axPos val="b"/>
        <c:numFmt formatCode="ge" sourceLinked="1"/>
        <c:majorTickMark val="none"/>
        <c:minorTickMark val="none"/>
        <c:tickLblPos val="none"/>
        <c:crossAx val="429585024"/>
        <c:crosses val="autoZero"/>
        <c:auto val="1"/>
        <c:lblOffset val="100"/>
        <c:baseTimeUnit val="years"/>
      </c:dateAx>
      <c:valAx>
        <c:axId val="42958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58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39.450000000000003</c:v>
                </c:pt>
                <c:pt idx="1">
                  <c:v>40.020000000000003</c:v>
                </c:pt>
                <c:pt idx="2">
                  <c:v>40.549999999999997</c:v>
                </c:pt>
                <c:pt idx="3">
                  <c:v>41.42</c:v>
                </c:pt>
                <c:pt idx="4">
                  <c:v>42.02</c:v>
                </c:pt>
              </c:numCache>
            </c:numRef>
          </c:val>
          <c:extLst>
            <c:ext xmlns:c16="http://schemas.microsoft.com/office/drawing/2014/chart" uri="{C3380CC4-5D6E-409C-BE32-E72D297353CC}">
              <c16:uniqueId val="{00000000-E66B-473A-8AF4-67DDF218D3FD}"/>
            </c:ext>
          </c:extLst>
        </c:ser>
        <c:dLbls>
          <c:showLegendKey val="0"/>
          <c:showVal val="0"/>
          <c:showCatName val="0"/>
          <c:showSerName val="0"/>
          <c:showPercent val="0"/>
          <c:showBubbleSize val="0"/>
        </c:dLbls>
        <c:gapWidth val="150"/>
        <c:axId val="429585416"/>
        <c:axId val="42958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E66B-473A-8AF4-67DDF218D3FD}"/>
            </c:ext>
          </c:extLst>
        </c:ser>
        <c:dLbls>
          <c:showLegendKey val="0"/>
          <c:showVal val="0"/>
          <c:showCatName val="0"/>
          <c:showSerName val="0"/>
          <c:showPercent val="0"/>
          <c:showBubbleSize val="0"/>
        </c:dLbls>
        <c:marker val="1"/>
        <c:smooth val="0"/>
        <c:axId val="429585416"/>
        <c:axId val="429587768"/>
      </c:lineChart>
      <c:dateAx>
        <c:axId val="429585416"/>
        <c:scaling>
          <c:orientation val="minMax"/>
        </c:scaling>
        <c:delete val="1"/>
        <c:axPos val="b"/>
        <c:numFmt formatCode="ge" sourceLinked="1"/>
        <c:majorTickMark val="none"/>
        <c:minorTickMark val="none"/>
        <c:tickLblPos val="none"/>
        <c:crossAx val="429587768"/>
        <c:crosses val="autoZero"/>
        <c:auto val="1"/>
        <c:lblOffset val="100"/>
        <c:baseTimeUnit val="years"/>
      </c:dateAx>
      <c:valAx>
        <c:axId val="42958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8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13.93</c:v>
                </c:pt>
                <c:pt idx="1">
                  <c:v>14.22</c:v>
                </c:pt>
                <c:pt idx="2">
                  <c:v>15.67</c:v>
                </c:pt>
                <c:pt idx="3">
                  <c:v>16.850000000000001</c:v>
                </c:pt>
                <c:pt idx="4">
                  <c:v>17.8</c:v>
                </c:pt>
              </c:numCache>
            </c:numRef>
          </c:val>
          <c:extLst>
            <c:ext xmlns:c16="http://schemas.microsoft.com/office/drawing/2014/chart" uri="{C3380CC4-5D6E-409C-BE32-E72D297353CC}">
              <c16:uniqueId val="{00000000-9BA4-4E9B-8221-6015D95E0EBB}"/>
            </c:ext>
          </c:extLst>
        </c:ser>
        <c:dLbls>
          <c:showLegendKey val="0"/>
          <c:showVal val="0"/>
          <c:showCatName val="0"/>
          <c:showSerName val="0"/>
          <c:showPercent val="0"/>
          <c:showBubbleSize val="0"/>
        </c:dLbls>
        <c:gapWidth val="150"/>
        <c:axId val="333537640"/>
        <c:axId val="33353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9BA4-4E9B-8221-6015D95E0EBB}"/>
            </c:ext>
          </c:extLst>
        </c:ser>
        <c:dLbls>
          <c:showLegendKey val="0"/>
          <c:showVal val="0"/>
          <c:showCatName val="0"/>
          <c:showSerName val="0"/>
          <c:showPercent val="0"/>
          <c:showBubbleSize val="0"/>
        </c:dLbls>
        <c:marker val="1"/>
        <c:smooth val="0"/>
        <c:axId val="333537640"/>
        <c:axId val="333536464"/>
      </c:lineChart>
      <c:dateAx>
        <c:axId val="333537640"/>
        <c:scaling>
          <c:orientation val="minMax"/>
        </c:scaling>
        <c:delete val="1"/>
        <c:axPos val="b"/>
        <c:numFmt formatCode="ge" sourceLinked="1"/>
        <c:majorTickMark val="none"/>
        <c:minorTickMark val="none"/>
        <c:tickLblPos val="none"/>
        <c:crossAx val="333536464"/>
        <c:crosses val="autoZero"/>
        <c:auto val="1"/>
        <c:lblOffset val="100"/>
        <c:baseTimeUnit val="years"/>
      </c:dateAx>
      <c:valAx>
        <c:axId val="3335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3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57-421B-853D-164E14B49763}"/>
            </c:ext>
          </c:extLst>
        </c:ser>
        <c:dLbls>
          <c:showLegendKey val="0"/>
          <c:showVal val="0"/>
          <c:showCatName val="0"/>
          <c:showSerName val="0"/>
          <c:showPercent val="0"/>
          <c:showBubbleSize val="0"/>
        </c:dLbls>
        <c:gapWidth val="150"/>
        <c:axId val="333538424"/>
        <c:axId val="33353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5957-421B-853D-164E14B49763}"/>
            </c:ext>
          </c:extLst>
        </c:ser>
        <c:dLbls>
          <c:showLegendKey val="0"/>
          <c:showVal val="0"/>
          <c:showCatName val="0"/>
          <c:showSerName val="0"/>
          <c:showPercent val="0"/>
          <c:showBubbleSize val="0"/>
        </c:dLbls>
        <c:marker val="1"/>
        <c:smooth val="0"/>
        <c:axId val="333538424"/>
        <c:axId val="333538032"/>
      </c:lineChart>
      <c:dateAx>
        <c:axId val="333538424"/>
        <c:scaling>
          <c:orientation val="minMax"/>
        </c:scaling>
        <c:delete val="1"/>
        <c:axPos val="b"/>
        <c:numFmt formatCode="ge" sourceLinked="1"/>
        <c:majorTickMark val="none"/>
        <c:minorTickMark val="none"/>
        <c:tickLblPos val="none"/>
        <c:crossAx val="333538032"/>
        <c:crosses val="autoZero"/>
        <c:auto val="1"/>
        <c:lblOffset val="100"/>
        <c:baseTimeUnit val="years"/>
      </c:dateAx>
      <c:valAx>
        <c:axId val="33353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53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717.83</c:v>
                </c:pt>
                <c:pt idx="1">
                  <c:v>729.5</c:v>
                </c:pt>
                <c:pt idx="2">
                  <c:v>350.22</c:v>
                </c:pt>
                <c:pt idx="3">
                  <c:v>272.11</c:v>
                </c:pt>
                <c:pt idx="4">
                  <c:v>312.60000000000002</c:v>
                </c:pt>
              </c:numCache>
            </c:numRef>
          </c:val>
          <c:extLst>
            <c:ext xmlns:c16="http://schemas.microsoft.com/office/drawing/2014/chart" uri="{C3380CC4-5D6E-409C-BE32-E72D297353CC}">
              <c16:uniqueId val="{00000000-B56E-4A0E-BA24-924850496402}"/>
            </c:ext>
          </c:extLst>
        </c:ser>
        <c:dLbls>
          <c:showLegendKey val="0"/>
          <c:showVal val="0"/>
          <c:showCatName val="0"/>
          <c:showSerName val="0"/>
          <c:showPercent val="0"/>
          <c:showBubbleSize val="0"/>
        </c:dLbls>
        <c:gapWidth val="150"/>
        <c:axId val="434179496"/>
        <c:axId val="4341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B56E-4A0E-BA24-924850496402}"/>
            </c:ext>
          </c:extLst>
        </c:ser>
        <c:dLbls>
          <c:showLegendKey val="0"/>
          <c:showVal val="0"/>
          <c:showCatName val="0"/>
          <c:showSerName val="0"/>
          <c:showPercent val="0"/>
          <c:showBubbleSize val="0"/>
        </c:dLbls>
        <c:marker val="1"/>
        <c:smooth val="0"/>
        <c:axId val="434179496"/>
        <c:axId val="434180672"/>
      </c:lineChart>
      <c:dateAx>
        <c:axId val="434179496"/>
        <c:scaling>
          <c:orientation val="minMax"/>
        </c:scaling>
        <c:delete val="1"/>
        <c:axPos val="b"/>
        <c:numFmt formatCode="ge" sourceLinked="1"/>
        <c:majorTickMark val="none"/>
        <c:minorTickMark val="none"/>
        <c:tickLblPos val="none"/>
        <c:crossAx val="434180672"/>
        <c:crosses val="autoZero"/>
        <c:auto val="1"/>
        <c:lblOffset val="100"/>
        <c:baseTimeUnit val="years"/>
      </c:dateAx>
      <c:valAx>
        <c:axId val="4341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1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218.36</c:v>
                </c:pt>
                <c:pt idx="1">
                  <c:v>217.31</c:v>
                </c:pt>
                <c:pt idx="2">
                  <c:v>230.18</c:v>
                </c:pt>
                <c:pt idx="3">
                  <c:v>246.79</c:v>
                </c:pt>
                <c:pt idx="4">
                  <c:v>250.41</c:v>
                </c:pt>
              </c:numCache>
            </c:numRef>
          </c:val>
          <c:extLst>
            <c:ext xmlns:c16="http://schemas.microsoft.com/office/drawing/2014/chart" uri="{C3380CC4-5D6E-409C-BE32-E72D297353CC}">
              <c16:uniqueId val="{00000000-D894-4D3B-8BB0-415066737FDC}"/>
            </c:ext>
          </c:extLst>
        </c:ser>
        <c:dLbls>
          <c:showLegendKey val="0"/>
          <c:showVal val="0"/>
          <c:showCatName val="0"/>
          <c:showSerName val="0"/>
          <c:showPercent val="0"/>
          <c:showBubbleSize val="0"/>
        </c:dLbls>
        <c:gapWidth val="150"/>
        <c:axId val="434609536"/>
        <c:axId val="43460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D894-4D3B-8BB0-415066737FDC}"/>
            </c:ext>
          </c:extLst>
        </c:ser>
        <c:dLbls>
          <c:showLegendKey val="0"/>
          <c:showVal val="0"/>
          <c:showCatName val="0"/>
          <c:showSerName val="0"/>
          <c:showPercent val="0"/>
          <c:showBubbleSize val="0"/>
        </c:dLbls>
        <c:marker val="1"/>
        <c:smooth val="0"/>
        <c:axId val="434609536"/>
        <c:axId val="434609144"/>
      </c:lineChart>
      <c:dateAx>
        <c:axId val="434609536"/>
        <c:scaling>
          <c:orientation val="minMax"/>
        </c:scaling>
        <c:delete val="1"/>
        <c:axPos val="b"/>
        <c:numFmt formatCode="ge" sourceLinked="1"/>
        <c:majorTickMark val="none"/>
        <c:minorTickMark val="none"/>
        <c:tickLblPos val="none"/>
        <c:crossAx val="434609144"/>
        <c:crosses val="autoZero"/>
        <c:auto val="1"/>
        <c:lblOffset val="100"/>
        <c:baseTimeUnit val="years"/>
      </c:dateAx>
      <c:valAx>
        <c:axId val="434609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113.63</c:v>
                </c:pt>
                <c:pt idx="1">
                  <c:v>112.76</c:v>
                </c:pt>
                <c:pt idx="2">
                  <c:v>132.93</c:v>
                </c:pt>
                <c:pt idx="3">
                  <c:v>127.44</c:v>
                </c:pt>
                <c:pt idx="4">
                  <c:v>132.08000000000001</c:v>
                </c:pt>
              </c:numCache>
            </c:numRef>
          </c:val>
          <c:extLst>
            <c:ext xmlns:c16="http://schemas.microsoft.com/office/drawing/2014/chart" uri="{C3380CC4-5D6E-409C-BE32-E72D297353CC}">
              <c16:uniqueId val="{00000000-3C7E-49F9-AD55-E1D2B403FF89}"/>
            </c:ext>
          </c:extLst>
        </c:ser>
        <c:dLbls>
          <c:showLegendKey val="0"/>
          <c:showVal val="0"/>
          <c:showCatName val="0"/>
          <c:showSerName val="0"/>
          <c:showPercent val="0"/>
          <c:showBubbleSize val="0"/>
        </c:dLbls>
        <c:gapWidth val="150"/>
        <c:axId val="442945448"/>
        <c:axId val="44294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3C7E-49F9-AD55-E1D2B403FF89}"/>
            </c:ext>
          </c:extLst>
        </c:ser>
        <c:dLbls>
          <c:showLegendKey val="0"/>
          <c:showVal val="0"/>
          <c:showCatName val="0"/>
          <c:showSerName val="0"/>
          <c:showPercent val="0"/>
          <c:showBubbleSize val="0"/>
        </c:dLbls>
        <c:marker val="1"/>
        <c:smooth val="0"/>
        <c:axId val="442945448"/>
        <c:axId val="442945840"/>
      </c:lineChart>
      <c:dateAx>
        <c:axId val="442945448"/>
        <c:scaling>
          <c:orientation val="minMax"/>
        </c:scaling>
        <c:delete val="1"/>
        <c:axPos val="b"/>
        <c:numFmt formatCode="ge" sourceLinked="1"/>
        <c:majorTickMark val="none"/>
        <c:minorTickMark val="none"/>
        <c:tickLblPos val="none"/>
        <c:crossAx val="442945840"/>
        <c:crosses val="autoZero"/>
        <c:auto val="1"/>
        <c:lblOffset val="100"/>
        <c:baseTimeUnit val="years"/>
      </c:dateAx>
      <c:valAx>
        <c:axId val="44294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4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135.93</c:v>
                </c:pt>
                <c:pt idx="1">
                  <c:v>137.29</c:v>
                </c:pt>
                <c:pt idx="2">
                  <c:v>116.41</c:v>
                </c:pt>
                <c:pt idx="3">
                  <c:v>121.45</c:v>
                </c:pt>
                <c:pt idx="4">
                  <c:v>117.32</c:v>
                </c:pt>
              </c:numCache>
            </c:numRef>
          </c:val>
          <c:extLst>
            <c:ext xmlns:c16="http://schemas.microsoft.com/office/drawing/2014/chart" uri="{C3380CC4-5D6E-409C-BE32-E72D297353CC}">
              <c16:uniqueId val="{00000000-5C4A-46B3-ACAE-545CFA201BF2}"/>
            </c:ext>
          </c:extLst>
        </c:ser>
        <c:dLbls>
          <c:showLegendKey val="0"/>
          <c:showVal val="0"/>
          <c:showCatName val="0"/>
          <c:showSerName val="0"/>
          <c:showPercent val="0"/>
          <c:showBubbleSize val="0"/>
        </c:dLbls>
        <c:gapWidth val="150"/>
        <c:axId val="99246960"/>
        <c:axId val="9924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5C4A-46B3-ACAE-545CFA201BF2}"/>
            </c:ext>
          </c:extLst>
        </c:ser>
        <c:dLbls>
          <c:showLegendKey val="0"/>
          <c:showVal val="0"/>
          <c:showCatName val="0"/>
          <c:showSerName val="0"/>
          <c:showPercent val="0"/>
          <c:showBubbleSize val="0"/>
        </c:dLbls>
        <c:marker val="1"/>
        <c:smooth val="0"/>
        <c:axId val="99246960"/>
        <c:axId val="99245392"/>
      </c:lineChart>
      <c:dateAx>
        <c:axId val="99246960"/>
        <c:scaling>
          <c:orientation val="minMax"/>
        </c:scaling>
        <c:delete val="1"/>
        <c:axPos val="b"/>
        <c:numFmt formatCode="ge" sourceLinked="1"/>
        <c:majorTickMark val="none"/>
        <c:minorTickMark val="none"/>
        <c:tickLblPos val="none"/>
        <c:crossAx val="99245392"/>
        <c:crosses val="autoZero"/>
        <c:auto val="1"/>
        <c:lblOffset val="100"/>
        <c:baseTimeUnit val="years"/>
      </c:dateAx>
      <c:valAx>
        <c:axId val="992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岡崎市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118</v>
      </c>
      <c r="AE8" s="60"/>
      <c r="AF8" s="60"/>
      <c r="AG8" s="60"/>
      <c r="AH8" s="60"/>
      <c r="AI8" s="60"/>
      <c r="AJ8" s="60"/>
      <c r="AK8" s="5"/>
      <c r="AL8" s="61">
        <f>データ!$R$6</f>
        <v>384659</v>
      </c>
      <c r="AM8" s="61"/>
      <c r="AN8" s="61"/>
      <c r="AO8" s="61"/>
      <c r="AP8" s="61"/>
      <c r="AQ8" s="61"/>
      <c r="AR8" s="61"/>
      <c r="AS8" s="61"/>
      <c r="AT8" s="51">
        <f>データ!$S$6</f>
        <v>387.2</v>
      </c>
      <c r="AU8" s="52"/>
      <c r="AV8" s="52"/>
      <c r="AW8" s="52"/>
      <c r="AX8" s="52"/>
      <c r="AY8" s="52"/>
      <c r="AZ8" s="52"/>
      <c r="BA8" s="52"/>
      <c r="BB8" s="53">
        <f>データ!$T$6</f>
        <v>993.44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72.739999999999995</v>
      </c>
      <c r="J10" s="52"/>
      <c r="K10" s="52"/>
      <c r="L10" s="52"/>
      <c r="M10" s="52"/>
      <c r="N10" s="52"/>
      <c r="O10" s="64"/>
      <c r="P10" s="53">
        <f>データ!$P$6</f>
        <v>98.93</v>
      </c>
      <c r="Q10" s="53"/>
      <c r="R10" s="53"/>
      <c r="S10" s="53"/>
      <c r="T10" s="53"/>
      <c r="U10" s="53"/>
      <c r="V10" s="53"/>
      <c r="W10" s="61">
        <f>データ!$Q$6</f>
        <v>2635</v>
      </c>
      <c r="X10" s="61"/>
      <c r="Y10" s="61"/>
      <c r="Z10" s="61"/>
      <c r="AA10" s="61"/>
      <c r="AB10" s="61"/>
      <c r="AC10" s="61"/>
      <c r="AD10" s="2"/>
      <c r="AE10" s="2"/>
      <c r="AF10" s="2"/>
      <c r="AG10" s="2"/>
      <c r="AH10" s="5"/>
      <c r="AI10" s="5"/>
      <c r="AJ10" s="5"/>
      <c r="AK10" s="5"/>
      <c r="AL10" s="61">
        <f>データ!$U$6</f>
        <v>380823</v>
      </c>
      <c r="AM10" s="61"/>
      <c r="AN10" s="61"/>
      <c r="AO10" s="61"/>
      <c r="AP10" s="61"/>
      <c r="AQ10" s="61"/>
      <c r="AR10" s="61"/>
      <c r="AS10" s="61"/>
      <c r="AT10" s="51">
        <f>データ!$V$6</f>
        <v>182.4</v>
      </c>
      <c r="AU10" s="52"/>
      <c r="AV10" s="52"/>
      <c r="AW10" s="52"/>
      <c r="AX10" s="52"/>
      <c r="AY10" s="52"/>
      <c r="AZ10" s="52"/>
      <c r="BA10" s="52"/>
      <c r="BB10" s="53">
        <f>データ!$W$6</f>
        <v>2087.85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232025</v>
      </c>
      <c r="D6" s="34">
        <f t="shared" si="3"/>
        <v>46</v>
      </c>
      <c r="E6" s="34">
        <f t="shared" si="3"/>
        <v>1</v>
      </c>
      <c r="F6" s="34">
        <f t="shared" si="3"/>
        <v>0</v>
      </c>
      <c r="G6" s="34">
        <f t="shared" si="3"/>
        <v>1</v>
      </c>
      <c r="H6" s="34" t="str">
        <f t="shared" si="3"/>
        <v>愛知県　岡崎市</v>
      </c>
      <c r="I6" s="34" t="str">
        <f t="shared" si="3"/>
        <v>法適用</v>
      </c>
      <c r="J6" s="34" t="str">
        <f t="shared" si="3"/>
        <v>水道事業</v>
      </c>
      <c r="K6" s="34" t="str">
        <f t="shared" si="3"/>
        <v>末端給水事業</v>
      </c>
      <c r="L6" s="34" t="str">
        <f t="shared" si="3"/>
        <v>A1</v>
      </c>
      <c r="M6" s="34">
        <f t="shared" si="3"/>
        <v>0</v>
      </c>
      <c r="N6" s="35" t="str">
        <f t="shared" si="3"/>
        <v>-</v>
      </c>
      <c r="O6" s="35">
        <f t="shared" si="3"/>
        <v>72.739999999999995</v>
      </c>
      <c r="P6" s="35">
        <f t="shared" si="3"/>
        <v>98.93</v>
      </c>
      <c r="Q6" s="35">
        <f t="shared" si="3"/>
        <v>2635</v>
      </c>
      <c r="R6" s="35">
        <f t="shared" si="3"/>
        <v>384659</v>
      </c>
      <c r="S6" s="35">
        <f t="shared" si="3"/>
        <v>387.2</v>
      </c>
      <c r="T6" s="35">
        <f t="shared" si="3"/>
        <v>993.44</v>
      </c>
      <c r="U6" s="35">
        <f t="shared" si="3"/>
        <v>380823</v>
      </c>
      <c r="V6" s="35">
        <f t="shared" si="3"/>
        <v>182.4</v>
      </c>
      <c r="W6" s="35">
        <f t="shared" si="3"/>
        <v>2087.85</v>
      </c>
      <c r="X6" s="36">
        <f>IF(X7="",NA(),X7)</f>
        <v>118.48</v>
      </c>
      <c r="Y6" s="36">
        <f t="shared" ref="Y6:AG6" si="4">IF(Y7="",NA(),Y7)</f>
        <v>118.51</v>
      </c>
      <c r="Z6" s="36">
        <f t="shared" si="4"/>
        <v>133.21</v>
      </c>
      <c r="AA6" s="36">
        <f t="shared" si="4"/>
        <v>128.75</v>
      </c>
      <c r="AB6" s="36">
        <f t="shared" si="4"/>
        <v>131.74</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717.83</v>
      </c>
      <c r="AU6" s="36">
        <f t="shared" ref="AU6:BC6" si="6">IF(AU7="",NA(),AU7)</f>
        <v>729.5</v>
      </c>
      <c r="AV6" s="36">
        <f t="shared" si="6"/>
        <v>350.22</v>
      </c>
      <c r="AW6" s="36">
        <f t="shared" si="6"/>
        <v>272.11</v>
      </c>
      <c r="AX6" s="36">
        <f t="shared" si="6"/>
        <v>312.60000000000002</v>
      </c>
      <c r="AY6" s="36">
        <f t="shared" si="6"/>
        <v>475.07</v>
      </c>
      <c r="AZ6" s="36">
        <f t="shared" si="6"/>
        <v>473.46</v>
      </c>
      <c r="BA6" s="36">
        <f t="shared" si="6"/>
        <v>240.81</v>
      </c>
      <c r="BB6" s="36">
        <f t="shared" si="6"/>
        <v>241.71</v>
      </c>
      <c r="BC6" s="36">
        <f t="shared" si="6"/>
        <v>249.08</v>
      </c>
      <c r="BD6" s="35" t="str">
        <f>IF(BD7="","",IF(BD7="-","【-】","【"&amp;SUBSTITUTE(TEXT(BD7,"#,##0.00"),"-","△")&amp;"】"))</f>
        <v>【262.87】</v>
      </c>
      <c r="BE6" s="36">
        <f>IF(BE7="",NA(),BE7)</f>
        <v>218.36</v>
      </c>
      <c r="BF6" s="36">
        <f t="shared" ref="BF6:BN6" si="7">IF(BF7="",NA(),BF7)</f>
        <v>217.31</v>
      </c>
      <c r="BG6" s="36">
        <f t="shared" si="7"/>
        <v>230.18</v>
      </c>
      <c r="BH6" s="36">
        <f t="shared" si="7"/>
        <v>246.79</v>
      </c>
      <c r="BI6" s="36">
        <f t="shared" si="7"/>
        <v>250.41</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113.63</v>
      </c>
      <c r="BQ6" s="36">
        <f t="shared" ref="BQ6:BY6" si="8">IF(BQ7="",NA(),BQ7)</f>
        <v>112.76</v>
      </c>
      <c r="BR6" s="36">
        <f t="shared" si="8"/>
        <v>132.93</v>
      </c>
      <c r="BS6" s="36">
        <f t="shared" si="8"/>
        <v>127.44</v>
      </c>
      <c r="BT6" s="36">
        <f t="shared" si="8"/>
        <v>132.08000000000001</v>
      </c>
      <c r="BU6" s="36">
        <f t="shared" si="8"/>
        <v>100.42</v>
      </c>
      <c r="BV6" s="36">
        <f t="shared" si="8"/>
        <v>100.77</v>
      </c>
      <c r="BW6" s="36">
        <f t="shared" si="8"/>
        <v>107.74</v>
      </c>
      <c r="BX6" s="36">
        <f t="shared" si="8"/>
        <v>108.81</v>
      </c>
      <c r="BY6" s="36">
        <f t="shared" si="8"/>
        <v>110.87</v>
      </c>
      <c r="BZ6" s="35" t="str">
        <f>IF(BZ7="","",IF(BZ7="-","【-】","【"&amp;SUBSTITUTE(TEXT(BZ7,"#,##0.00"),"-","△")&amp;"】"))</f>
        <v>【105.59】</v>
      </c>
      <c r="CA6" s="36">
        <f>IF(CA7="",NA(),CA7)</f>
        <v>135.93</v>
      </c>
      <c r="CB6" s="36">
        <f t="shared" ref="CB6:CJ6" si="9">IF(CB7="",NA(),CB7)</f>
        <v>137.29</v>
      </c>
      <c r="CC6" s="36">
        <f t="shared" si="9"/>
        <v>116.41</v>
      </c>
      <c r="CD6" s="36">
        <f t="shared" si="9"/>
        <v>121.45</v>
      </c>
      <c r="CE6" s="36">
        <f t="shared" si="9"/>
        <v>117.32</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73.2</v>
      </c>
      <c r="CM6" s="36">
        <f t="shared" ref="CM6:CU6" si="10">IF(CM7="",NA(),CM7)</f>
        <v>73.209999999999994</v>
      </c>
      <c r="CN6" s="36">
        <f t="shared" si="10"/>
        <v>72.19</v>
      </c>
      <c r="CO6" s="36">
        <f t="shared" si="10"/>
        <v>71.91</v>
      </c>
      <c r="CP6" s="36">
        <f t="shared" si="10"/>
        <v>72.760000000000005</v>
      </c>
      <c r="CQ6" s="36">
        <f t="shared" si="10"/>
        <v>64.09</v>
      </c>
      <c r="CR6" s="36">
        <f t="shared" si="10"/>
        <v>63.91</v>
      </c>
      <c r="CS6" s="36">
        <f t="shared" si="10"/>
        <v>63.25</v>
      </c>
      <c r="CT6" s="36">
        <f t="shared" si="10"/>
        <v>63.03</v>
      </c>
      <c r="CU6" s="36">
        <f t="shared" si="10"/>
        <v>63.18</v>
      </c>
      <c r="CV6" s="35" t="str">
        <f>IF(CV7="","",IF(CV7="-","【-】","【"&amp;SUBSTITUTE(TEXT(CV7,"#,##0.00"),"-","△")&amp;"】"))</f>
        <v>【59.94】</v>
      </c>
      <c r="CW6" s="36">
        <f>IF(CW7="",NA(),CW7)</f>
        <v>96.44</v>
      </c>
      <c r="CX6" s="36">
        <f t="shared" ref="CX6:DF6" si="11">IF(CX7="",NA(),CX7)</f>
        <v>97.39</v>
      </c>
      <c r="CY6" s="36">
        <f t="shared" si="11"/>
        <v>97.28</v>
      </c>
      <c r="CZ6" s="36">
        <f t="shared" si="11"/>
        <v>97.9</v>
      </c>
      <c r="DA6" s="36">
        <f t="shared" si="11"/>
        <v>97.77</v>
      </c>
      <c r="DB6" s="36">
        <f t="shared" si="11"/>
        <v>91.19</v>
      </c>
      <c r="DC6" s="36">
        <f t="shared" si="11"/>
        <v>91.45</v>
      </c>
      <c r="DD6" s="36">
        <f t="shared" si="11"/>
        <v>91.07</v>
      </c>
      <c r="DE6" s="36">
        <f t="shared" si="11"/>
        <v>91.21</v>
      </c>
      <c r="DF6" s="36">
        <f t="shared" si="11"/>
        <v>91.6</v>
      </c>
      <c r="DG6" s="35" t="str">
        <f>IF(DG7="","",IF(DG7="-","【-】","【"&amp;SUBSTITUTE(TEXT(DG7,"#,##0.00"),"-","△")&amp;"】"))</f>
        <v>【90.22】</v>
      </c>
      <c r="DH6" s="36">
        <f>IF(DH7="",NA(),DH7)</f>
        <v>39.450000000000003</v>
      </c>
      <c r="DI6" s="36">
        <f t="shared" ref="DI6:DQ6" si="12">IF(DI7="",NA(),DI7)</f>
        <v>40.020000000000003</v>
      </c>
      <c r="DJ6" s="36">
        <f t="shared" si="12"/>
        <v>40.549999999999997</v>
      </c>
      <c r="DK6" s="36">
        <f t="shared" si="12"/>
        <v>41.42</v>
      </c>
      <c r="DL6" s="36">
        <f t="shared" si="12"/>
        <v>42.02</v>
      </c>
      <c r="DM6" s="36">
        <f t="shared" si="12"/>
        <v>44.41</v>
      </c>
      <c r="DN6" s="36">
        <f t="shared" si="12"/>
        <v>45.38</v>
      </c>
      <c r="DO6" s="36">
        <f t="shared" si="12"/>
        <v>47.7</v>
      </c>
      <c r="DP6" s="36">
        <f t="shared" si="12"/>
        <v>48.41</v>
      </c>
      <c r="DQ6" s="36">
        <f t="shared" si="12"/>
        <v>49.1</v>
      </c>
      <c r="DR6" s="35" t="str">
        <f>IF(DR7="","",IF(DR7="-","【-】","【"&amp;SUBSTITUTE(TEXT(DR7,"#,##0.00"),"-","△")&amp;"】"))</f>
        <v>【47.91】</v>
      </c>
      <c r="DS6" s="36">
        <f>IF(DS7="",NA(),DS7)</f>
        <v>13.93</v>
      </c>
      <c r="DT6" s="36">
        <f t="shared" ref="DT6:EB6" si="13">IF(DT7="",NA(),DT7)</f>
        <v>14.22</v>
      </c>
      <c r="DU6" s="36">
        <f t="shared" si="13"/>
        <v>15.67</v>
      </c>
      <c r="DV6" s="36">
        <f t="shared" si="13"/>
        <v>16.850000000000001</v>
      </c>
      <c r="DW6" s="36">
        <f t="shared" si="13"/>
        <v>17.8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0.83</v>
      </c>
      <c r="EE6" s="36">
        <f t="shared" ref="EE6:EM6" si="14">IF(EE7="",NA(),EE7)</f>
        <v>1.27</v>
      </c>
      <c r="EF6" s="36">
        <f t="shared" si="14"/>
        <v>1.23</v>
      </c>
      <c r="EG6" s="36">
        <f t="shared" si="14"/>
        <v>0.78</v>
      </c>
      <c r="EH6" s="36">
        <f t="shared" si="14"/>
        <v>0.64</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232025</v>
      </c>
      <c r="D7" s="38">
        <v>46</v>
      </c>
      <c r="E7" s="38">
        <v>1</v>
      </c>
      <c r="F7" s="38">
        <v>0</v>
      </c>
      <c r="G7" s="38">
        <v>1</v>
      </c>
      <c r="H7" s="38" t="s">
        <v>105</v>
      </c>
      <c r="I7" s="38" t="s">
        <v>106</v>
      </c>
      <c r="J7" s="38" t="s">
        <v>107</v>
      </c>
      <c r="K7" s="38" t="s">
        <v>108</v>
      </c>
      <c r="L7" s="38" t="s">
        <v>109</v>
      </c>
      <c r="M7" s="38"/>
      <c r="N7" s="39" t="s">
        <v>110</v>
      </c>
      <c r="O7" s="39">
        <v>72.739999999999995</v>
      </c>
      <c r="P7" s="39">
        <v>98.93</v>
      </c>
      <c r="Q7" s="39">
        <v>2635</v>
      </c>
      <c r="R7" s="39">
        <v>384659</v>
      </c>
      <c r="S7" s="39">
        <v>387.2</v>
      </c>
      <c r="T7" s="39">
        <v>993.44</v>
      </c>
      <c r="U7" s="39">
        <v>380823</v>
      </c>
      <c r="V7" s="39">
        <v>182.4</v>
      </c>
      <c r="W7" s="39">
        <v>2087.85</v>
      </c>
      <c r="X7" s="39">
        <v>118.48</v>
      </c>
      <c r="Y7" s="39">
        <v>118.51</v>
      </c>
      <c r="Z7" s="39">
        <v>133.21</v>
      </c>
      <c r="AA7" s="39">
        <v>128.75</v>
      </c>
      <c r="AB7" s="39">
        <v>131.74</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717.83</v>
      </c>
      <c r="AU7" s="39">
        <v>729.5</v>
      </c>
      <c r="AV7" s="39">
        <v>350.22</v>
      </c>
      <c r="AW7" s="39">
        <v>272.11</v>
      </c>
      <c r="AX7" s="39">
        <v>312.60000000000002</v>
      </c>
      <c r="AY7" s="39">
        <v>475.07</v>
      </c>
      <c r="AZ7" s="39">
        <v>473.46</v>
      </c>
      <c r="BA7" s="39">
        <v>240.81</v>
      </c>
      <c r="BB7" s="39">
        <v>241.71</v>
      </c>
      <c r="BC7" s="39">
        <v>249.08</v>
      </c>
      <c r="BD7" s="39">
        <v>262.87</v>
      </c>
      <c r="BE7" s="39">
        <v>218.36</v>
      </c>
      <c r="BF7" s="39">
        <v>217.31</v>
      </c>
      <c r="BG7" s="39">
        <v>230.18</v>
      </c>
      <c r="BH7" s="39">
        <v>246.79</v>
      </c>
      <c r="BI7" s="39">
        <v>250.41</v>
      </c>
      <c r="BJ7" s="39">
        <v>296.5</v>
      </c>
      <c r="BK7" s="39">
        <v>285.77</v>
      </c>
      <c r="BL7" s="39">
        <v>283.10000000000002</v>
      </c>
      <c r="BM7" s="39">
        <v>274.14</v>
      </c>
      <c r="BN7" s="39">
        <v>266.66000000000003</v>
      </c>
      <c r="BO7" s="39">
        <v>270.87</v>
      </c>
      <c r="BP7" s="39">
        <v>113.63</v>
      </c>
      <c r="BQ7" s="39">
        <v>112.76</v>
      </c>
      <c r="BR7" s="39">
        <v>132.93</v>
      </c>
      <c r="BS7" s="39">
        <v>127.44</v>
      </c>
      <c r="BT7" s="39">
        <v>132.08000000000001</v>
      </c>
      <c r="BU7" s="39">
        <v>100.42</v>
      </c>
      <c r="BV7" s="39">
        <v>100.77</v>
      </c>
      <c r="BW7" s="39">
        <v>107.74</v>
      </c>
      <c r="BX7" s="39">
        <v>108.81</v>
      </c>
      <c r="BY7" s="39">
        <v>110.87</v>
      </c>
      <c r="BZ7" s="39">
        <v>105.59</v>
      </c>
      <c r="CA7" s="39">
        <v>135.93</v>
      </c>
      <c r="CB7" s="39">
        <v>137.29</v>
      </c>
      <c r="CC7" s="39">
        <v>116.41</v>
      </c>
      <c r="CD7" s="39">
        <v>121.45</v>
      </c>
      <c r="CE7" s="39">
        <v>117.32</v>
      </c>
      <c r="CF7" s="39">
        <v>166.61</v>
      </c>
      <c r="CG7" s="39">
        <v>165.74</v>
      </c>
      <c r="CH7" s="39">
        <v>154.33000000000001</v>
      </c>
      <c r="CI7" s="39">
        <v>152.94999999999999</v>
      </c>
      <c r="CJ7" s="39">
        <v>150.54</v>
      </c>
      <c r="CK7" s="39">
        <v>163.27000000000001</v>
      </c>
      <c r="CL7" s="39">
        <v>73.2</v>
      </c>
      <c r="CM7" s="39">
        <v>73.209999999999994</v>
      </c>
      <c r="CN7" s="39">
        <v>72.19</v>
      </c>
      <c r="CO7" s="39">
        <v>71.91</v>
      </c>
      <c r="CP7" s="39">
        <v>72.760000000000005</v>
      </c>
      <c r="CQ7" s="39">
        <v>64.09</v>
      </c>
      <c r="CR7" s="39">
        <v>63.91</v>
      </c>
      <c r="CS7" s="39">
        <v>63.25</v>
      </c>
      <c r="CT7" s="39">
        <v>63.03</v>
      </c>
      <c r="CU7" s="39">
        <v>63.18</v>
      </c>
      <c r="CV7" s="39">
        <v>59.94</v>
      </c>
      <c r="CW7" s="39">
        <v>96.44</v>
      </c>
      <c r="CX7" s="39">
        <v>97.39</v>
      </c>
      <c r="CY7" s="39">
        <v>97.28</v>
      </c>
      <c r="CZ7" s="39">
        <v>97.9</v>
      </c>
      <c r="DA7" s="39">
        <v>97.77</v>
      </c>
      <c r="DB7" s="39">
        <v>91.19</v>
      </c>
      <c r="DC7" s="39">
        <v>91.45</v>
      </c>
      <c r="DD7" s="39">
        <v>91.07</v>
      </c>
      <c r="DE7" s="39">
        <v>91.21</v>
      </c>
      <c r="DF7" s="39">
        <v>91.6</v>
      </c>
      <c r="DG7" s="39">
        <v>90.22</v>
      </c>
      <c r="DH7" s="39">
        <v>39.450000000000003</v>
      </c>
      <c r="DI7" s="39">
        <v>40.020000000000003</v>
      </c>
      <c r="DJ7" s="39">
        <v>40.549999999999997</v>
      </c>
      <c r="DK7" s="39">
        <v>41.42</v>
      </c>
      <c r="DL7" s="39">
        <v>42.02</v>
      </c>
      <c r="DM7" s="39">
        <v>44.41</v>
      </c>
      <c r="DN7" s="39">
        <v>45.38</v>
      </c>
      <c r="DO7" s="39">
        <v>47.7</v>
      </c>
      <c r="DP7" s="39">
        <v>48.41</v>
      </c>
      <c r="DQ7" s="39">
        <v>49.1</v>
      </c>
      <c r="DR7" s="39">
        <v>47.91</v>
      </c>
      <c r="DS7" s="39">
        <v>13.93</v>
      </c>
      <c r="DT7" s="39">
        <v>14.22</v>
      </c>
      <c r="DU7" s="39">
        <v>15.67</v>
      </c>
      <c r="DV7" s="39">
        <v>16.850000000000001</v>
      </c>
      <c r="DW7" s="39">
        <v>17.8</v>
      </c>
      <c r="DX7" s="39">
        <v>12.28</v>
      </c>
      <c r="DY7" s="39">
        <v>13.33</v>
      </c>
      <c r="DZ7" s="39">
        <v>14.54</v>
      </c>
      <c r="EA7" s="39">
        <v>16.16</v>
      </c>
      <c r="EB7" s="39">
        <v>17.420000000000002</v>
      </c>
      <c r="EC7" s="39">
        <v>15</v>
      </c>
      <c r="ED7" s="39">
        <v>0.83</v>
      </c>
      <c r="EE7" s="39">
        <v>1.27</v>
      </c>
      <c r="EF7" s="39">
        <v>1.23</v>
      </c>
      <c r="EG7" s="39">
        <v>0.78</v>
      </c>
      <c r="EH7" s="39">
        <v>0.64</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2018-02-14T05:02:42Z</cp:lastPrinted>
  <dcterms:created xsi:type="dcterms:W3CDTF">2017-12-25T01:29:58Z</dcterms:created>
  <dcterms:modified xsi:type="dcterms:W3CDTF">2018-02-27T09:15:15Z</dcterms:modified>
  <cp:category/>
</cp:coreProperties>
</file>