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41.73\rizai\H29 データ\H29 田村\02 公営企業（決算統計）\経営比較分析表\05 平成28年度決算「経営比較分析表」の分析等について\05 HP掲載\02 簡水（8事業）\"/>
    </mc:Choice>
  </mc:AlternateContent>
  <workbookProtection workbookPassword="B319" lockStructure="1"/>
  <bookViews>
    <workbookView xWindow="240" yWindow="60" windowWidth="14940" windowHeight="7875"/>
  </bookViews>
  <sheets>
    <sheet name="法非適用_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AL10" i="4" s="1"/>
  <c r="T6" i="5"/>
  <c r="S6" i="5"/>
  <c r="R6" i="5"/>
  <c r="Q6" i="5"/>
  <c r="W10" i="4" s="1"/>
  <c r="P6" i="5"/>
  <c r="O6" i="5"/>
  <c r="N6" i="5"/>
  <c r="B10" i="4" s="1"/>
  <c r="M6" i="5"/>
  <c r="L6" i="5"/>
  <c r="W8" i="4" s="1"/>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I85" i="4"/>
  <c r="BB10" i="4"/>
  <c r="P10" i="4"/>
  <c r="I10" i="4"/>
  <c r="BB8" i="4"/>
  <c r="AT8" i="4"/>
  <c r="AL8" i="4"/>
  <c r="B8" i="4"/>
  <c r="C10" i="5" l="1"/>
  <c r="D10" i="5"/>
  <c r="E10" i="5"/>
  <c r="B10" i="5"/>
</calcChain>
</file>

<file path=xl/sharedStrings.xml><?xml version="1.0" encoding="utf-8"?>
<sst xmlns="http://schemas.openxmlformats.org/spreadsheetml/2006/main" count="237" uniqueCount="123">
  <si>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</si>
  <si>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</si>
  <si>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</si>
  <si>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</si>
  <si>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</si>
  <si>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</si>
  <si>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</si>
  <si>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</si>
  <si>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</si>
  <si>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</si>
  <si>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</si>
  <si>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</si>
  <si>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</si>
  <si>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</si>
  <si>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</si>
  <si>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</si>
  <si>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</si>
  <si>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</si>
  <si>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</si>
  <si>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</si>
  <si>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</si>
  <si>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</si>
  <si>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</si>
  <si>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</si>
  <si>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</si>
  <si>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</si>
  <si>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</si>
  <si>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</si>
  <si>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</si>
  <si>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</si>
  <si>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</si>
  <si>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</si>
  <si>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</si>
  <si>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</si>
  <si>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</si>
  <si>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</si>
  <si>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</si>
  <si>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</si>
  <si>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</si>
  <si>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</si>
  <si>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</si>
  <si>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</si>
  <si>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</si>
  <si>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</si>
  <si>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</si>
  <si>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</si>
  <si>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</si>
  <si>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</si>
  <si>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</si>
  <si>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</si>
  <si>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</si>
  <si>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</si>
  <si>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</si>
  <si>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</si>
  <si>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</si>
  <si>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</si>
  <si>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</si>
  <si>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</si>
  <si>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</si>
  <si>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</si>
  <si>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</si>
  <si>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</si>
  <si>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</si>
  <si>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</si>
  <si>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</si>
  <si>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</si>
  <si>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</si>
  <si>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</si>
  <si>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</si>
  <si>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</si>
  <si>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</si>
  <si>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</si>
  <si>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</si>
  <si>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</si>
  <si>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</si>
  <si>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</si>
  <si>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</si>
  <si>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</si>
  <si>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</si>
  <si>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</si>
  <si>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</si>
  <si>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</si>
  <si>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</si>
  <si>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</si>
  <si>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</si>
  <si>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</si>
  <si>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</si>
  <si>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</si>
  <si>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</si>
  <si>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</si>
  <si>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</si>
  <si>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</si>
  <si>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</si>
  <si>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</si>
  <si>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</si>
  <si>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</si>
  <si>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</si>
  <si>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</si>
  <si>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</si>
  <si>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</si>
  <si>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</si>
  <si>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</si>
  <si>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</si>
  <si>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</si>
  <si>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</si>
  <si>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</si>
  <si>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</si>
  <si>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愛知県　岡崎市</t>
  </si>
  <si>
    <t>法非適用</t>
  </si>
  <si>
    <t>水道事業</t>
  </si>
  <si>
    <t>簡易水道事業</t>
  </si>
  <si>
    <t>D3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</si>
  <si>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</si>
  <si>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</si>
  <si>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</si>
  <si>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</si>
  <si>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</si>
  <si>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</si>
  <si>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</si>
  <si>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</si>
  <si>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③管路更新率について、概ね類似団体平均を上回っている。簡易水道事業は歴史が浅く、管路については法定耐用年数が40年であることから、当面は重点的な老朽化対策は不要であるものの、将来的にその更新時期が集中することから対策を検討する必要がある。
　機械・電気設備については耐用年数が20年程度であり、早期に供用開始した施設では老朽化が進行している。これら施設について更新が必要であるものの、更新需要に耐えられる財源確保が難しい状況である。</t>
    <rPh sb="2" eb="4">
      <t>カンロ</t>
    </rPh>
    <rPh sb="4" eb="6">
      <t>コウシン</t>
    </rPh>
    <rPh sb="6" eb="7">
      <t>リツ</t>
    </rPh>
    <rPh sb="12" eb="13">
      <t>オオム</t>
    </rPh>
    <rPh sb="14" eb="16">
      <t>ルイジ</t>
    </rPh>
    <rPh sb="16" eb="18">
      <t>ダンタイ</t>
    </rPh>
    <rPh sb="18" eb="20">
      <t>ヘイキン</t>
    </rPh>
    <rPh sb="21" eb="23">
      <t>ウワマワ</t>
    </rPh>
    <rPh sb="28" eb="30">
      <t>カンイ</t>
    </rPh>
    <rPh sb="30" eb="32">
      <t>スイドウ</t>
    </rPh>
    <rPh sb="32" eb="34">
      <t>ジギョウ</t>
    </rPh>
    <rPh sb="35" eb="37">
      <t>レキシ</t>
    </rPh>
    <rPh sb="38" eb="39">
      <t>アサ</t>
    </rPh>
    <rPh sb="41" eb="43">
      <t>カンロ</t>
    </rPh>
    <rPh sb="48" eb="50">
      <t>ホウテイ</t>
    </rPh>
    <rPh sb="50" eb="52">
      <t>タイヨウ</t>
    </rPh>
    <rPh sb="52" eb="54">
      <t>ネンスウ</t>
    </rPh>
    <rPh sb="57" eb="58">
      <t>ネン</t>
    </rPh>
    <rPh sb="66" eb="68">
      <t>トウメン</t>
    </rPh>
    <rPh sb="69" eb="72">
      <t>ジュウテンテキ</t>
    </rPh>
    <rPh sb="73" eb="76">
      <t>ロウキュウカ</t>
    </rPh>
    <rPh sb="76" eb="78">
      <t>タイサク</t>
    </rPh>
    <rPh sb="79" eb="81">
      <t>フヨウ</t>
    </rPh>
    <rPh sb="88" eb="91">
      <t>ショウライテキ</t>
    </rPh>
    <rPh sb="94" eb="96">
      <t>コウシン</t>
    </rPh>
    <rPh sb="96" eb="98">
      <t>ジキ</t>
    </rPh>
    <rPh sb="99" eb="101">
      <t>シュウチュウ</t>
    </rPh>
    <rPh sb="123" eb="125">
      <t>キカイ</t>
    </rPh>
    <rPh sb="126" eb="128">
      <t>デンキ</t>
    </rPh>
    <rPh sb="128" eb="130">
      <t>セツビ</t>
    </rPh>
    <rPh sb="135" eb="137">
      <t>タイヨウ</t>
    </rPh>
    <rPh sb="137" eb="139">
      <t>ネンスウ</t>
    </rPh>
    <rPh sb="142" eb="143">
      <t>ネン</t>
    </rPh>
    <rPh sb="143" eb="145">
      <t>テイド</t>
    </rPh>
    <rPh sb="158" eb="160">
      <t>シセツ</t>
    </rPh>
    <rPh sb="162" eb="165">
      <t>ロウキュウカ</t>
    </rPh>
    <rPh sb="166" eb="168">
      <t>シンコウ</t>
    </rPh>
    <rPh sb="176" eb="178">
      <t>シセツ</t>
    </rPh>
    <rPh sb="182" eb="184">
      <t>コウシン</t>
    </rPh>
    <rPh sb="185" eb="187">
      <t>ヒツヨウ</t>
    </rPh>
    <rPh sb="194" eb="196">
      <t>コウシン</t>
    </rPh>
    <rPh sb="196" eb="198">
      <t>ジュヨウ</t>
    </rPh>
    <rPh sb="199" eb="200">
      <t>タ</t>
    </rPh>
    <rPh sb="204" eb="206">
      <t>ザイゲン</t>
    </rPh>
    <rPh sb="206" eb="208">
      <t>カクホ</t>
    </rPh>
    <rPh sb="209" eb="210">
      <t>ムズカ</t>
    </rPh>
    <rPh sb="212" eb="214">
      <t>ジョウキョウ</t>
    </rPh>
    <phoneticPr fontId="7"/>
  </si>
  <si>
    <t>　本市簡易水道事業は、地方公営企業法を適用していないため、一部指標について「該当数値なし」としている。
①収益的収支比率
　給水人口密度が低く、広い地域に浄水場や配水池等の施設が点在しており、維持管理にコストがかかるため、単年度収支が赤字であることを示す100％以下となっている。
　比率は類似団体平均を下回っており、また、人口減少による給水収益の減に伴い年々低下している。
④企業債残高対給水収益比率
　給水収益が減少しているのに対し、企業債残高が増加していることから、比率は増加傾向にあり、類似団体平均の２倍以上となっている。
⑤料金回収率
　給水収益の減少に対し、老朽化した施設の維持管理にコストがかかるため比率は年々低下しており、類似団体平均を大幅に下回っている。
⑥給水原価
　老朽化した施設の維持管理費と、企業債償還に係る利息の増加に伴い、給水原価が上昇している。
⑦施設利用率
　給水人口密度が低いことに加え、人口減少傾向もあり、類似団体平均を下回っている。</t>
    <rPh sb="1" eb="2">
      <t>ホン</t>
    </rPh>
    <rPh sb="2" eb="3">
      <t>シ</t>
    </rPh>
    <rPh sb="3" eb="5">
      <t>カンイ</t>
    </rPh>
    <rPh sb="5" eb="7">
      <t>スイドウ</t>
    </rPh>
    <rPh sb="7" eb="9">
      <t>ジギョウ</t>
    </rPh>
    <rPh sb="11" eb="13">
      <t>チホウ</t>
    </rPh>
    <rPh sb="13" eb="15">
      <t>コウエイ</t>
    </rPh>
    <rPh sb="15" eb="17">
      <t>キギョウ</t>
    </rPh>
    <rPh sb="17" eb="18">
      <t>ホウ</t>
    </rPh>
    <rPh sb="19" eb="21">
      <t>テキヨウ</t>
    </rPh>
    <rPh sb="29" eb="31">
      <t>イチブ</t>
    </rPh>
    <rPh sb="31" eb="33">
      <t>シヒョウ</t>
    </rPh>
    <rPh sb="38" eb="40">
      <t>ガイトウ</t>
    </rPh>
    <rPh sb="40" eb="42">
      <t>スウチ</t>
    </rPh>
    <rPh sb="54" eb="57">
      <t>シュウエキテキ</t>
    </rPh>
    <rPh sb="57" eb="59">
      <t>シュウシ</t>
    </rPh>
    <rPh sb="59" eb="61">
      <t>ヒリツ</t>
    </rPh>
    <rPh sb="63" eb="65">
      <t>キュウスイ</t>
    </rPh>
    <rPh sb="65" eb="67">
      <t>ジンコウ</t>
    </rPh>
    <rPh sb="67" eb="69">
      <t>ミツド</t>
    </rPh>
    <rPh sb="70" eb="71">
      <t>ヒク</t>
    </rPh>
    <rPh sb="73" eb="74">
      <t>ヒロ</t>
    </rPh>
    <rPh sb="75" eb="77">
      <t>チイキ</t>
    </rPh>
    <rPh sb="78" eb="81">
      <t>ジョウスイジョウ</t>
    </rPh>
    <rPh sb="82" eb="85">
      <t>ハイスイチ</t>
    </rPh>
    <rPh sb="85" eb="86">
      <t>トウ</t>
    </rPh>
    <rPh sb="87" eb="89">
      <t>シセツ</t>
    </rPh>
    <rPh sb="90" eb="92">
      <t>テンザイ</t>
    </rPh>
    <rPh sb="97" eb="99">
      <t>イジ</t>
    </rPh>
    <rPh sb="99" eb="101">
      <t>カンリ</t>
    </rPh>
    <rPh sb="112" eb="115">
      <t>タンネンド</t>
    </rPh>
    <rPh sb="115" eb="117">
      <t>シュウシ</t>
    </rPh>
    <rPh sb="118" eb="120">
      <t>アカジ</t>
    </rPh>
    <rPh sb="126" eb="127">
      <t>シメ</t>
    </rPh>
    <rPh sb="132" eb="134">
      <t>イカ</t>
    </rPh>
    <rPh sb="143" eb="145">
      <t>ヒリツ</t>
    </rPh>
    <rPh sb="146" eb="148">
      <t>ルイジ</t>
    </rPh>
    <rPh sb="148" eb="150">
      <t>ダンタイ</t>
    </rPh>
    <rPh sb="150" eb="152">
      <t>ヘイキン</t>
    </rPh>
    <rPh sb="153" eb="155">
      <t>シタマワ</t>
    </rPh>
    <rPh sb="163" eb="165">
      <t>ジンコウ</t>
    </rPh>
    <rPh sb="165" eb="167">
      <t>ゲンショウ</t>
    </rPh>
    <rPh sb="170" eb="172">
      <t>キュウスイ</t>
    </rPh>
    <rPh sb="172" eb="174">
      <t>シュウエキ</t>
    </rPh>
    <rPh sb="175" eb="176">
      <t>ゲン</t>
    </rPh>
    <rPh sb="177" eb="178">
      <t>トモナ</t>
    </rPh>
    <rPh sb="179" eb="181">
      <t>ネンネン</t>
    </rPh>
    <rPh sb="181" eb="183">
      <t>テイカ</t>
    </rPh>
    <rPh sb="191" eb="193">
      <t>キギョウ</t>
    </rPh>
    <rPh sb="193" eb="194">
      <t>サイ</t>
    </rPh>
    <rPh sb="194" eb="196">
      <t>ザンダカ</t>
    </rPh>
    <rPh sb="196" eb="197">
      <t>タイ</t>
    </rPh>
    <rPh sb="197" eb="199">
      <t>キュウスイ</t>
    </rPh>
    <rPh sb="199" eb="201">
      <t>シュウエキ</t>
    </rPh>
    <rPh sb="201" eb="203">
      <t>ヒリツ</t>
    </rPh>
    <rPh sb="205" eb="207">
      <t>キュウスイ</t>
    </rPh>
    <rPh sb="207" eb="209">
      <t>シュウエキ</t>
    </rPh>
    <rPh sb="210" eb="212">
      <t>ゲンショウ</t>
    </rPh>
    <rPh sb="218" eb="219">
      <t>タイ</t>
    </rPh>
    <rPh sb="221" eb="223">
      <t>キギョウ</t>
    </rPh>
    <rPh sb="223" eb="224">
      <t>サイ</t>
    </rPh>
    <rPh sb="224" eb="226">
      <t>ザンダカ</t>
    </rPh>
    <rPh sb="227" eb="229">
      <t>ゾウカ</t>
    </rPh>
    <rPh sb="238" eb="240">
      <t>ヒリツ</t>
    </rPh>
    <rPh sb="249" eb="251">
      <t>ルイジ</t>
    </rPh>
    <rPh sb="251" eb="253">
      <t>ダンタイ</t>
    </rPh>
    <rPh sb="253" eb="255">
      <t>ヘイキン</t>
    </rPh>
    <rPh sb="257" eb="258">
      <t>バイ</t>
    </rPh>
    <rPh sb="258" eb="260">
      <t>イジョウ</t>
    </rPh>
    <rPh sb="270" eb="272">
      <t>リョウキン</t>
    </rPh>
    <rPh sb="272" eb="274">
      <t>カイシュウ</t>
    </rPh>
    <rPh sb="274" eb="275">
      <t>リツ</t>
    </rPh>
    <rPh sb="277" eb="279">
      <t>キュウスイ</t>
    </rPh>
    <rPh sb="279" eb="281">
      <t>シュウエキ</t>
    </rPh>
    <rPh sb="282" eb="284">
      <t>ゲンショウ</t>
    </rPh>
    <rPh sb="285" eb="286">
      <t>タイ</t>
    </rPh>
    <rPh sb="288" eb="291">
      <t>ロウキュウカ</t>
    </rPh>
    <rPh sb="293" eb="295">
      <t>シセツ</t>
    </rPh>
    <rPh sb="296" eb="298">
      <t>イジ</t>
    </rPh>
    <rPh sb="298" eb="300">
      <t>カンリ</t>
    </rPh>
    <rPh sb="310" eb="312">
      <t>ヒリツ</t>
    </rPh>
    <rPh sb="313" eb="315">
      <t>ネンネン</t>
    </rPh>
    <rPh sb="315" eb="317">
      <t>テイカ</t>
    </rPh>
    <rPh sb="322" eb="324">
      <t>ルイジ</t>
    </rPh>
    <rPh sb="324" eb="326">
      <t>ダンタイ</t>
    </rPh>
    <rPh sb="326" eb="328">
      <t>ヘイキン</t>
    </rPh>
    <rPh sb="329" eb="331">
      <t>オオハバ</t>
    </rPh>
    <rPh sb="332" eb="334">
      <t>シタマワ</t>
    </rPh>
    <rPh sb="342" eb="344">
      <t>キュウスイ</t>
    </rPh>
    <rPh sb="344" eb="346">
      <t>ゲンカ</t>
    </rPh>
    <rPh sb="348" eb="351">
      <t>ロウキュウカ</t>
    </rPh>
    <rPh sb="353" eb="355">
      <t>シセツ</t>
    </rPh>
    <rPh sb="356" eb="358">
      <t>イジ</t>
    </rPh>
    <rPh sb="358" eb="360">
      <t>カンリ</t>
    </rPh>
    <rPh sb="360" eb="361">
      <t>ヒ</t>
    </rPh>
    <rPh sb="363" eb="365">
      <t>キギョウ</t>
    </rPh>
    <rPh sb="365" eb="366">
      <t>サイ</t>
    </rPh>
    <rPh sb="366" eb="368">
      <t>ショウカン</t>
    </rPh>
    <rPh sb="369" eb="370">
      <t>カカ</t>
    </rPh>
    <rPh sb="371" eb="373">
      <t>リソク</t>
    </rPh>
    <rPh sb="374" eb="376">
      <t>ゾウカ</t>
    </rPh>
    <rPh sb="377" eb="378">
      <t>トモナ</t>
    </rPh>
    <rPh sb="380" eb="382">
      <t>キュウスイ</t>
    </rPh>
    <rPh sb="382" eb="384">
      <t>ゲンカ</t>
    </rPh>
    <rPh sb="385" eb="387">
      <t>ジョウショウ</t>
    </rPh>
    <rPh sb="395" eb="397">
      <t>シセツ</t>
    </rPh>
    <rPh sb="397" eb="399">
      <t>リヨウ</t>
    </rPh>
    <rPh sb="399" eb="400">
      <t>リツ</t>
    </rPh>
    <rPh sb="414" eb="415">
      <t>クワ</t>
    </rPh>
    <rPh sb="417" eb="419">
      <t>ジンコウ</t>
    </rPh>
    <rPh sb="419" eb="421">
      <t>ゲンショウ</t>
    </rPh>
    <rPh sb="421" eb="423">
      <t>ケイコウ</t>
    </rPh>
    <rPh sb="427" eb="429">
      <t>ルイジ</t>
    </rPh>
    <rPh sb="429" eb="431">
      <t>ダンタイ</t>
    </rPh>
    <rPh sb="431" eb="433">
      <t>ヘイキン</t>
    </rPh>
    <rPh sb="434" eb="436">
      <t>シタマワ</t>
    </rPh>
    <phoneticPr fontId="7"/>
  </si>
  <si>
    <t>　簡易水道事業は給水人口密度が低く、また、人口減少の傾向もあり、収支状況が悪化している。
　このような状況下、総務省通知により平成32年度までの公営企業会計化が示されており、事業を継続するため水道事業会計との統合も視野に入れた検討が求められている。
　企業会計化にあたっては、簡易水道施設が広範囲に点在していることから、水道事業との接続費用試算、既存浄水場更新コスト試算、その後の維持管理費の試算等を行い、施設の統廃合を含めた最も合理性の高い計画を検討する必要がある。
　経営戦略については現在検討中であり、平成32年度までに策定する予定である。</t>
    <rPh sb="1" eb="3">
      <t>カンイ</t>
    </rPh>
    <rPh sb="3" eb="5">
      <t>スイドウ</t>
    </rPh>
    <rPh sb="5" eb="7">
      <t>ジギョウ</t>
    </rPh>
    <rPh sb="8" eb="10">
      <t>キュウスイ</t>
    </rPh>
    <rPh sb="10" eb="12">
      <t>ジンコウ</t>
    </rPh>
    <rPh sb="12" eb="14">
      <t>ミツド</t>
    </rPh>
    <rPh sb="15" eb="16">
      <t>ヒク</t>
    </rPh>
    <rPh sb="21" eb="23">
      <t>ジンコウ</t>
    </rPh>
    <rPh sb="23" eb="25">
      <t>ゲンショウ</t>
    </rPh>
    <rPh sb="26" eb="28">
      <t>ケイコウ</t>
    </rPh>
    <rPh sb="32" eb="34">
      <t>シュウシ</t>
    </rPh>
    <rPh sb="34" eb="36">
      <t>ジョウキョウ</t>
    </rPh>
    <rPh sb="37" eb="39">
      <t>アッカ</t>
    </rPh>
    <rPh sb="52" eb="55">
      <t>ジョウキョウカ</t>
    </rPh>
    <rPh sb="56" eb="59">
      <t>ソウムショウ</t>
    </rPh>
    <rPh sb="59" eb="61">
      <t>ツウチ</t>
    </rPh>
    <rPh sb="64" eb="66">
      <t>ヘイセイ</t>
    </rPh>
    <rPh sb="68" eb="70">
      <t>ネンド</t>
    </rPh>
    <rPh sb="73" eb="75">
      <t>コウエイ</t>
    </rPh>
    <rPh sb="75" eb="77">
      <t>キギョウ</t>
    </rPh>
    <rPh sb="77" eb="79">
      <t>カイケイ</t>
    </rPh>
    <rPh sb="79" eb="80">
      <t>カ</t>
    </rPh>
    <rPh sb="81" eb="82">
      <t>シメ</t>
    </rPh>
    <rPh sb="88" eb="90">
      <t>ジギョウ</t>
    </rPh>
    <rPh sb="91" eb="93">
      <t>ケイゾク</t>
    </rPh>
    <rPh sb="97" eb="99">
      <t>スイドウ</t>
    </rPh>
    <rPh sb="99" eb="101">
      <t>ジギョウ</t>
    </rPh>
    <rPh sb="101" eb="103">
      <t>カイケイ</t>
    </rPh>
    <rPh sb="105" eb="107">
      <t>トウゴウ</t>
    </rPh>
    <rPh sb="108" eb="110">
      <t>シヤ</t>
    </rPh>
    <rPh sb="111" eb="112">
      <t>イ</t>
    </rPh>
    <rPh sb="114" eb="116">
      <t>ケントウ</t>
    </rPh>
    <rPh sb="117" eb="118">
      <t>モト</t>
    </rPh>
    <rPh sb="162" eb="164">
      <t>スイドウ</t>
    </rPh>
    <rPh sb="164" eb="166">
      <t>ジギョウ</t>
    </rPh>
    <rPh sb="198" eb="200">
      <t>シサン</t>
    </rPh>
    <rPh sb="202" eb="203">
      <t>オコナ</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</si>
</sst>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0;[Red]&quot;¥&quot;\-#,##0"/>
    <numFmt numFmtId="176" formatCode="#,##0;&quot;△&quot;#,##0"/>
    <numFmt numFmtId="177" formatCode="#,##0.00;&quot;△&quot;#,##0.00"/>
    <numFmt numFmtId="178" formatCode="#,##0.00;&quot;△&quot;#,##0.00;&quot;-&quot;"/>
    <numFmt numFmtId="179"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1">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6" fontId="5" fillId="0" borderId="2" xfId="1" applyNumberFormat="1" applyFont="1" applyBorder="1" applyAlignment="1" applyProtection="1">
      <alignment horizontal="center" vertical="center" shrinkToFit="1"/>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0.86</c:v>
                </c:pt>
                <c:pt idx="1">
                  <c:v>0.21</c:v>
                </c:pt>
                <c:pt idx="2">
                  <c:v>0.78</c:v>
                </c:pt>
                <c:pt idx="3">
                  <c:v>1.0900000000000001</c:v>
                </c:pt>
                <c:pt idx="4">
                  <c:v>0.75</c:v>
                </c:pt>
              </c:numCache>
            </c:numRef>
          </c:val>
          <c:extLst>
            <c:ext xmlns:c16="http://schemas.microsoft.com/office/drawing/2014/chart" uri="{C3380CC4-5D6E-409C-BE32-E72D297353CC}">
              <c16:uniqueId val="{00000000-A321-4553-AA67-E604981BF7FC}"/>
            </c:ext>
          </c:extLst>
        </c:ser>
        <c:dLbls>
          <c:showLegendKey val="0"/>
          <c:showVal val="0"/>
          <c:showCatName val="0"/>
          <c:showSerName val="0"/>
          <c:showPercent val="0"/>
          <c:showBubbleSize val="0"/>
        </c:dLbls>
        <c:gapWidth val="150"/>
        <c:axId val="250087912"/>
        <c:axId val="250088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0.46</c:v>
                </c:pt>
                <c:pt idx="1">
                  <c:v>0.8</c:v>
                </c:pt>
                <c:pt idx="2">
                  <c:v>0.69</c:v>
                </c:pt>
                <c:pt idx="3">
                  <c:v>0.65</c:v>
                </c:pt>
                <c:pt idx="4">
                  <c:v>0.53</c:v>
                </c:pt>
              </c:numCache>
            </c:numRef>
          </c:val>
          <c:smooth val="0"/>
          <c:extLst>
            <c:ext xmlns:c16="http://schemas.microsoft.com/office/drawing/2014/chart" uri="{C3380CC4-5D6E-409C-BE32-E72D297353CC}">
              <c16:uniqueId val="{00000001-A321-4553-AA67-E604981BF7FC}"/>
            </c:ext>
          </c:extLst>
        </c:ser>
        <c:dLbls>
          <c:showLegendKey val="0"/>
          <c:showVal val="0"/>
          <c:showCatName val="0"/>
          <c:showSerName val="0"/>
          <c:showPercent val="0"/>
          <c:showBubbleSize val="0"/>
        </c:dLbls>
        <c:marker val="1"/>
        <c:smooth val="0"/>
        <c:axId val="250087912"/>
        <c:axId val="250088296"/>
      </c:lineChart>
      <c:dateAx>
        <c:axId val="250087912"/>
        <c:scaling>
          <c:orientation val="minMax"/>
        </c:scaling>
        <c:delete val="1"/>
        <c:axPos val="b"/>
        <c:numFmt formatCode="ge" sourceLinked="1"/>
        <c:majorTickMark val="none"/>
        <c:minorTickMark val="none"/>
        <c:tickLblPos val="none"/>
        <c:crossAx val="250088296"/>
        <c:crosses val="autoZero"/>
        <c:auto val="1"/>
        <c:lblOffset val="100"/>
        <c:baseTimeUnit val="years"/>
      </c:dateAx>
      <c:valAx>
        <c:axId val="250088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0087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45.16</c:v>
                </c:pt>
                <c:pt idx="1">
                  <c:v>42.68</c:v>
                </c:pt>
                <c:pt idx="2">
                  <c:v>41.4</c:v>
                </c:pt>
                <c:pt idx="3">
                  <c:v>41.55</c:v>
                </c:pt>
                <c:pt idx="4">
                  <c:v>41.6</c:v>
                </c:pt>
              </c:numCache>
            </c:numRef>
          </c:val>
          <c:extLst>
            <c:ext xmlns:c16="http://schemas.microsoft.com/office/drawing/2014/chart" uri="{C3380CC4-5D6E-409C-BE32-E72D297353CC}">
              <c16:uniqueId val="{00000000-C351-4C6A-972E-C560DC51F112}"/>
            </c:ext>
          </c:extLst>
        </c:ser>
        <c:dLbls>
          <c:showLegendKey val="0"/>
          <c:showVal val="0"/>
          <c:showCatName val="0"/>
          <c:showSerName val="0"/>
          <c:showPercent val="0"/>
          <c:showBubbleSize val="0"/>
        </c:dLbls>
        <c:gapWidth val="150"/>
        <c:axId val="61470920"/>
        <c:axId val="250455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57.17</c:v>
                </c:pt>
                <c:pt idx="1">
                  <c:v>57.55</c:v>
                </c:pt>
                <c:pt idx="2">
                  <c:v>57.43</c:v>
                </c:pt>
                <c:pt idx="3">
                  <c:v>57.29</c:v>
                </c:pt>
                <c:pt idx="4">
                  <c:v>55.9</c:v>
                </c:pt>
              </c:numCache>
            </c:numRef>
          </c:val>
          <c:smooth val="0"/>
          <c:extLst>
            <c:ext xmlns:c16="http://schemas.microsoft.com/office/drawing/2014/chart" uri="{C3380CC4-5D6E-409C-BE32-E72D297353CC}">
              <c16:uniqueId val="{00000001-C351-4C6A-972E-C560DC51F112}"/>
            </c:ext>
          </c:extLst>
        </c:ser>
        <c:dLbls>
          <c:showLegendKey val="0"/>
          <c:showVal val="0"/>
          <c:showCatName val="0"/>
          <c:showSerName val="0"/>
          <c:showPercent val="0"/>
          <c:showBubbleSize val="0"/>
        </c:dLbls>
        <c:marker val="1"/>
        <c:smooth val="0"/>
        <c:axId val="61470920"/>
        <c:axId val="250455856"/>
      </c:lineChart>
      <c:dateAx>
        <c:axId val="61470920"/>
        <c:scaling>
          <c:orientation val="minMax"/>
        </c:scaling>
        <c:delete val="1"/>
        <c:axPos val="b"/>
        <c:numFmt formatCode="ge" sourceLinked="1"/>
        <c:majorTickMark val="none"/>
        <c:minorTickMark val="none"/>
        <c:tickLblPos val="none"/>
        <c:crossAx val="250455856"/>
        <c:crosses val="autoZero"/>
        <c:auto val="1"/>
        <c:lblOffset val="100"/>
        <c:baseTimeUnit val="years"/>
      </c:dateAx>
      <c:valAx>
        <c:axId val="250455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1470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84.61</c:v>
                </c:pt>
                <c:pt idx="1">
                  <c:v>85.21</c:v>
                </c:pt>
                <c:pt idx="2">
                  <c:v>83.83</c:v>
                </c:pt>
                <c:pt idx="3">
                  <c:v>82.97</c:v>
                </c:pt>
                <c:pt idx="4">
                  <c:v>82.91</c:v>
                </c:pt>
              </c:numCache>
            </c:numRef>
          </c:val>
          <c:extLst>
            <c:ext xmlns:c16="http://schemas.microsoft.com/office/drawing/2014/chart" uri="{C3380CC4-5D6E-409C-BE32-E72D297353CC}">
              <c16:uniqueId val="{00000000-0D6E-487A-BD0A-3757CD5E519F}"/>
            </c:ext>
          </c:extLst>
        </c:ser>
        <c:dLbls>
          <c:showLegendKey val="0"/>
          <c:showVal val="0"/>
          <c:showCatName val="0"/>
          <c:showSerName val="0"/>
          <c:showPercent val="0"/>
          <c:showBubbleSize val="0"/>
        </c:dLbls>
        <c:gapWidth val="150"/>
        <c:axId val="250457032"/>
        <c:axId val="250457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74.94</c:v>
                </c:pt>
                <c:pt idx="1">
                  <c:v>74.14</c:v>
                </c:pt>
                <c:pt idx="2">
                  <c:v>73.83</c:v>
                </c:pt>
                <c:pt idx="3">
                  <c:v>73.69</c:v>
                </c:pt>
                <c:pt idx="4">
                  <c:v>73.28</c:v>
                </c:pt>
              </c:numCache>
            </c:numRef>
          </c:val>
          <c:smooth val="0"/>
          <c:extLst>
            <c:ext xmlns:c16="http://schemas.microsoft.com/office/drawing/2014/chart" uri="{C3380CC4-5D6E-409C-BE32-E72D297353CC}">
              <c16:uniqueId val="{00000001-0D6E-487A-BD0A-3757CD5E519F}"/>
            </c:ext>
          </c:extLst>
        </c:ser>
        <c:dLbls>
          <c:showLegendKey val="0"/>
          <c:showVal val="0"/>
          <c:showCatName val="0"/>
          <c:showSerName val="0"/>
          <c:showPercent val="0"/>
          <c:showBubbleSize val="0"/>
        </c:dLbls>
        <c:marker val="1"/>
        <c:smooth val="0"/>
        <c:axId val="250457032"/>
        <c:axId val="250457424"/>
      </c:lineChart>
      <c:dateAx>
        <c:axId val="250457032"/>
        <c:scaling>
          <c:orientation val="minMax"/>
        </c:scaling>
        <c:delete val="1"/>
        <c:axPos val="b"/>
        <c:numFmt formatCode="ge" sourceLinked="1"/>
        <c:majorTickMark val="none"/>
        <c:minorTickMark val="none"/>
        <c:tickLblPos val="none"/>
        <c:crossAx val="250457424"/>
        <c:crosses val="autoZero"/>
        <c:auto val="1"/>
        <c:lblOffset val="100"/>
        <c:baseTimeUnit val="years"/>
      </c:dateAx>
      <c:valAx>
        <c:axId val="250457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0457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67.02</c:v>
                </c:pt>
                <c:pt idx="1">
                  <c:v>64.430000000000007</c:v>
                </c:pt>
                <c:pt idx="2">
                  <c:v>62.93</c:v>
                </c:pt>
                <c:pt idx="3">
                  <c:v>62.22</c:v>
                </c:pt>
                <c:pt idx="4">
                  <c:v>60.09</c:v>
                </c:pt>
              </c:numCache>
            </c:numRef>
          </c:val>
          <c:extLst>
            <c:ext xmlns:c16="http://schemas.microsoft.com/office/drawing/2014/chart" uri="{C3380CC4-5D6E-409C-BE32-E72D297353CC}">
              <c16:uniqueId val="{00000000-A2F8-4FE8-A738-754A80A48768}"/>
            </c:ext>
          </c:extLst>
        </c:ser>
        <c:dLbls>
          <c:showLegendKey val="0"/>
          <c:showVal val="0"/>
          <c:showCatName val="0"/>
          <c:showSerName val="0"/>
          <c:showPercent val="0"/>
          <c:showBubbleSize val="0"/>
        </c:dLbls>
        <c:gapWidth val="150"/>
        <c:axId val="249750728"/>
        <c:axId val="249801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74.52</c:v>
                </c:pt>
                <c:pt idx="1">
                  <c:v>76.09</c:v>
                </c:pt>
                <c:pt idx="2">
                  <c:v>75.87</c:v>
                </c:pt>
                <c:pt idx="3">
                  <c:v>76.27</c:v>
                </c:pt>
                <c:pt idx="4">
                  <c:v>77.56</c:v>
                </c:pt>
              </c:numCache>
            </c:numRef>
          </c:val>
          <c:smooth val="0"/>
          <c:extLst>
            <c:ext xmlns:c16="http://schemas.microsoft.com/office/drawing/2014/chart" uri="{C3380CC4-5D6E-409C-BE32-E72D297353CC}">
              <c16:uniqueId val="{00000001-A2F8-4FE8-A738-754A80A48768}"/>
            </c:ext>
          </c:extLst>
        </c:ser>
        <c:dLbls>
          <c:showLegendKey val="0"/>
          <c:showVal val="0"/>
          <c:showCatName val="0"/>
          <c:showSerName val="0"/>
          <c:showPercent val="0"/>
          <c:showBubbleSize val="0"/>
        </c:dLbls>
        <c:marker val="1"/>
        <c:smooth val="0"/>
        <c:axId val="249750728"/>
        <c:axId val="249801096"/>
      </c:lineChart>
      <c:dateAx>
        <c:axId val="249750728"/>
        <c:scaling>
          <c:orientation val="minMax"/>
        </c:scaling>
        <c:delete val="1"/>
        <c:axPos val="b"/>
        <c:numFmt formatCode="ge" sourceLinked="1"/>
        <c:majorTickMark val="none"/>
        <c:minorTickMark val="none"/>
        <c:tickLblPos val="none"/>
        <c:crossAx val="249801096"/>
        <c:crosses val="autoZero"/>
        <c:auto val="1"/>
        <c:lblOffset val="100"/>
        <c:baseTimeUnit val="years"/>
      </c:dateAx>
      <c:valAx>
        <c:axId val="249801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9750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ADA-4C74-98DF-4CE8D11ACD14}"/>
            </c:ext>
          </c:extLst>
        </c:ser>
        <c:dLbls>
          <c:showLegendKey val="0"/>
          <c:showVal val="0"/>
          <c:showCatName val="0"/>
          <c:showSerName val="0"/>
          <c:showPercent val="0"/>
          <c:showBubbleSize val="0"/>
        </c:dLbls>
        <c:gapWidth val="150"/>
        <c:axId val="249776408"/>
        <c:axId val="249776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ADA-4C74-98DF-4CE8D11ACD14}"/>
            </c:ext>
          </c:extLst>
        </c:ser>
        <c:dLbls>
          <c:showLegendKey val="0"/>
          <c:showVal val="0"/>
          <c:showCatName val="0"/>
          <c:showSerName val="0"/>
          <c:showPercent val="0"/>
          <c:showBubbleSize val="0"/>
        </c:dLbls>
        <c:marker val="1"/>
        <c:smooth val="0"/>
        <c:axId val="249776408"/>
        <c:axId val="249776792"/>
      </c:lineChart>
      <c:dateAx>
        <c:axId val="249776408"/>
        <c:scaling>
          <c:orientation val="minMax"/>
        </c:scaling>
        <c:delete val="1"/>
        <c:axPos val="b"/>
        <c:numFmt formatCode="ge" sourceLinked="1"/>
        <c:majorTickMark val="none"/>
        <c:minorTickMark val="none"/>
        <c:tickLblPos val="none"/>
        <c:crossAx val="249776792"/>
        <c:crosses val="autoZero"/>
        <c:auto val="1"/>
        <c:lblOffset val="100"/>
        <c:baseTimeUnit val="years"/>
      </c:dateAx>
      <c:valAx>
        <c:axId val="249776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9776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9AF-4F40-86E0-D67CD47A921E}"/>
            </c:ext>
          </c:extLst>
        </c:ser>
        <c:dLbls>
          <c:showLegendKey val="0"/>
          <c:showVal val="0"/>
          <c:showCatName val="0"/>
          <c:showSerName val="0"/>
          <c:showPercent val="0"/>
          <c:showBubbleSize val="0"/>
        </c:dLbls>
        <c:gapWidth val="150"/>
        <c:axId val="249830320"/>
        <c:axId val="61470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9AF-4F40-86E0-D67CD47A921E}"/>
            </c:ext>
          </c:extLst>
        </c:ser>
        <c:dLbls>
          <c:showLegendKey val="0"/>
          <c:showVal val="0"/>
          <c:showCatName val="0"/>
          <c:showSerName val="0"/>
          <c:showPercent val="0"/>
          <c:showBubbleSize val="0"/>
        </c:dLbls>
        <c:marker val="1"/>
        <c:smooth val="0"/>
        <c:axId val="249830320"/>
        <c:axId val="61470136"/>
      </c:lineChart>
      <c:dateAx>
        <c:axId val="249830320"/>
        <c:scaling>
          <c:orientation val="minMax"/>
        </c:scaling>
        <c:delete val="1"/>
        <c:axPos val="b"/>
        <c:numFmt formatCode="ge" sourceLinked="1"/>
        <c:majorTickMark val="none"/>
        <c:minorTickMark val="none"/>
        <c:tickLblPos val="none"/>
        <c:crossAx val="61470136"/>
        <c:crosses val="autoZero"/>
        <c:auto val="1"/>
        <c:lblOffset val="100"/>
        <c:baseTimeUnit val="years"/>
      </c:dateAx>
      <c:valAx>
        <c:axId val="61470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9830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425-46D8-A235-5BEAE8B2E59F}"/>
            </c:ext>
          </c:extLst>
        </c:ser>
        <c:dLbls>
          <c:showLegendKey val="0"/>
          <c:showVal val="0"/>
          <c:showCatName val="0"/>
          <c:showSerName val="0"/>
          <c:showPercent val="0"/>
          <c:showBubbleSize val="0"/>
        </c:dLbls>
        <c:gapWidth val="150"/>
        <c:axId val="249678312"/>
        <c:axId val="249678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425-46D8-A235-5BEAE8B2E59F}"/>
            </c:ext>
          </c:extLst>
        </c:ser>
        <c:dLbls>
          <c:showLegendKey val="0"/>
          <c:showVal val="0"/>
          <c:showCatName val="0"/>
          <c:showSerName val="0"/>
          <c:showPercent val="0"/>
          <c:showBubbleSize val="0"/>
        </c:dLbls>
        <c:marker val="1"/>
        <c:smooth val="0"/>
        <c:axId val="249678312"/>
        <c:axId val="249678704"/>
      </c:lineChart>
      <c:dateAx>
        <c:axId val="249678312"/>
        <c:scaling>
          <c:orientation val="minMax"/>
        </c:scaling>
        <c:delete val="1"/>
        <c:axPos val="b"/>
        <c:numFmt formatCode="ge" sourceLinked="1"/>
        <c:majorTickMark val="none"/>
        <c:minorTickMark val="none"/>
        <c:tickLblPos val="none"/>
        <c:crossAx val="249678704"/>
        <c:crosses val="autoZero"/>
        <c:auto val="1"/>
        <c:lblOffset val="100"/>
        <c:baseTimeUnit val="years"/>
      </c:dateAx>
      <c:valAx>
        <c:axId val="249678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9678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0A3-4AE3-9D95-F31E0E3046CA}"/>
            </c:ext>
          </c:extLst>
        </c:ser>
        <c:dLbls>
          <c:showLegendKey val="0"/>
          <c:showVal val="0"/>
          <c:showCatName val="0"/>
          <c:showSerName val="0"/>
          <c:showPercent val="0"/>
          <c:showBubbleSize val="0"/>
        </c:dLbls>
        <c:gapWidth val="150"/>
        <c:axId val="249677920"/>
        <c:axId val="249679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0A3-4AE3-9D95-F31E0E3046CA}"/>
            </c:ext>
          </c:extLst>
        </c:ser>
        <c:dLbls>
          <c:showLegendKey val="0"/>
          <c:showVal val="0"/>
          <c:showCatName val="0"/>
          <c:showSerName val="0"/>
          <c:showPercent val="0"/>
          <c:showBubbleSize val="0"/>
        </c:dLbls>
        <c:marker val="1"/>
        <c:smooth val="0"/>
        <c:axId val="249677920"/>
        <c:axId val="249679880"/>
      </c:lineChart>
      <c:dateAx>
        <c:axId val="249677920"/>
        <c:scaling>
          <c:orientation val="minMax"/>
        </c:scaling>
        <c:delete val="1"/>
        <c:axPos val="b"/>
        <c:numFmt formatCode="ge" sourceLinked="1"/>
        <c:majorTickMark val="none"/>
        <c:minorTickMark val="none"/>
        <c:tickLblPos val="none"/>
        <c:crossAx val="249679880"/>
        <c:crosses val="autoZero"/>
        <c:auto val="1"/>
        <c:lblOffset val="100"/>
        <c:baseTimeUnit val="years"/>
      </c:dateAx>
      <c:valAx>
        <c:axId val="249679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9677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2231.5</c:v>
                </c:pt>
                <c:pt idx="1">
                  <c:v>2387.77</c:v>
                </c:pt>
                <c:pt idx="2">
                  <c:v>2571.2399999999998</c:v>
                </c:pt>
                <c:pt idx="3">
                  <c:v>2580.64</c:v>
                </c:pt>
                <c:pt idx="4">
                  <c:v>2738.15</c:v>
                </c:pt>
              </c:numCache>
            </c:numRef>
          </c:val>
          <c:extLst>
            <c:ext xmlns:c16="http://schemas.microsoft.com/office/drawing/2014/chart" uri="{C3380CC4-5D6E-409C-BE32-E72D297353CC}">
              <c16:uniqueId val="{00000000-CE51-417B-B437-619922807FE1}"/>
            </c:ext>
          </c:extLst>
        </c:ser>
        <c:dLbls>
          <c:showLegendKey val="0"/>
          <c:showVal val="0"/>
          <c:showCatName val="0"/>
          <c:showSerName val="0"/>
          <c:showPercent val="0"/>
          <c:showBubbleSize val="0"/>
        </c:dLbls>
        <c:gapWidth val="150"/>
        <c:axId val="249677528"/>
        <c:axId val="249677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1108.26</c:v>
                </c:pt>
                <c:pt idx="1">
                  <c:v>1113.76</c:v>
                </c:pt>
                <c:pt idx="2">
                  <c:v>1125.69</c:v>
                </c:pt>
                <c:pt idx="3">
                  <c:v>1134.67</c:v>
                </c:pt>
                <c:pt idx="4">
                  <c:v>1144.79</c:v>
                </c:pt>
              </c:numCache>
            </c:numRef>
          </c:val>
          <c:smooth val="0"/>
          <c:extLst>
            <c:ext xmlns:c16="http://schemas.microsoft.com/office/drawing/2014/chart" uri="{C3380CC4-5D6E-409C-BE32-E72D297353CC}">
              <c16:uniqueId val="{00000001-CE51-417B-B437-619922807FE1}"/>
            </c:ext>
          </c:extLst>
        </c:ser>
        <c:dLbls>
          <c:showLegendKey val="0"/>
          <c:showVal val="0"/>
          <c:showCatName val="0"/>
          <c:showSerName val="0"/>
          <c:showPercent val="0"/>
          <c:showBubbleSize val="0"/>
        </c:dLbls>
        <c:marker val="1"/>
        <c:smooth val="0"/>
        <c:axId val="249677528"/>
        <c:axId val="249677136"/>
      </c:lineChart>
      <c:dateAx>
        <c:axId val="249677528"/>
        <c:scaling>
          <c:orientation val="minMax"/>
        </c:scaling>
        <c:delete val="1"/>
        <c:axPos val="b"/>
        <c:numFmt formatCode="ge" sourceLinked="1"/>
        <c:majorTickMark val="none"/>
        <c:minorTickMark val="none"/>
        <c:tickLblPos val="none"/>
        <c:crossAx val="249677136"/>
        <c:crosses val="autoZero"/>
        <c:auto val="1"/>
        <c:lblOffset val="100"/>
        <c:baseTimeUnit val="years"/>
      </c:dateAx>
      <c:valAx>
        <c:axId val="249677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9677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28.53</c:v>
                </c:pt>
                <c:pt idx="1">
                  <c:v>24.38</c:v>
                </c:pt>
                <c:pt idx="2">
                  <c:v>21.61</c:v>
                </c:pt>
                <c:pt idx="3">
                  <c:v>20.7</c:v>
                </c:pt>
                <c:pt idx="4">
                  <c:v>19.98</c:v>
                </c:pt>
              </c:numCache>
            </c:numRef>
          </c:val>
          <c:extLst>
            <c:ext xmlns:c16="http://schemas.microsoft.com/office/drawing/2014/chart" uri="{C3380CC4-5D6E-409C-BE32-E72D297353CC}">
              <c16:uniqueId val="{00000000-50FB-4704-A0D1-E86E3A6721DB}"/>
            </c:ext>
          </c:extLst>
        </c:ser>
        <c:dLbls>
          <c:showLegendKey val="0"/>
          <c:showVal val="0"/>
          <c:showCatName val="0"/>
          <c:showSerName val="0"/>
          <c:showPercent val="0"/>
          <c:showBubbleSize val="0"/>
        </c:dLbls>
        <c:gapWidth val="150"/>
        <c:axId val="249915696"/>
        <c:axId val="249916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19.77</c:v>
                </c:pt>
                <c:pt idx="1">
                  <c:v>34.25</c:v>
                </c:pt>
                <c:pt idx="2">
                  <c:v>46.48</c:v>
                </c:pt>
                <c:pt idx="3">
                  <c:v>40.6</c:v>
                </c:pt>
                <c:pt idx="4">
                  <c:v>56.04</c:v>
                </c:pt>
              </c:numCache>
            </c:numRef>
          </c:val>
          <c:smooth val="0"/>
          <c:extLst>
            <c:ext xmlns:c16="http://schemas.microsoft.com/office/drawing/2014/chart" uri="{C3380CC4-5D6E-409C-BE32-E72D297353CC}">
              <c16:uniqueId val="{00000001-50FB-4704-A0D1-E86E3A6721DB}"/>
            </c:ext>
          </c:extLst>
        </c:ser>
        <c:dLbls>
          <c:showLegendKey val="0"/>
          <c:showVal val="0"/>
          <c:showCatName val="0"/>
          <c:showSerName val="0"/>
          <c:showPercent val="0"/>
          <c:showBubbleSize val="0"/>
        </c:dLbls>
        <c:marker val="1"/>
        <c:smooth val="0"/>
        <c:axId val="249915696"/>
        <c:axId val="249916088"/>
      </c:lineChart>
      <c:dateAx>
        <c:axId val="249915696"/>
        <c:scaling>
          <c:orientation val="minMax"/>
        </c:scaling>
        <c:delete val="1"/>
        <c:axPos val="b"/>
        <c:numFmt formatCode="ge" sourceLinked="1"/>
        <c:majorTickMark val="none"/>
        <c:minorTickMark val="none"/>
        <c:tickLblPos val="none"/>
        <c:crossAx val="249916088"/>
        <c:crosses val="autoZero"/>
        <c:auto val="1"/>
        <c:lblOffset val="100"/>
        <c:baseTimeUnit val="years"/>
      </c:dateAx>
      <c:valAx>
        <c:axId val="249916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9915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576.70000000000005</c:v>
                </c:pt>
                <c:pt idx="1">
                  <c:v>664.48</c:v>
                </c:pt>
                <c:pt idx="2">
                  <c:v>757.73</c:v>
                </c:pt>
                <c:pt idx="3">
                  <c:v>804.44</c:v>
                </c:pt>
                <c:pt idx="4">
                  <c:v>832.19</c:v>
                </c:pt>
              </c:numCache>
            </c:numRef>
          </c:val>
          <c:extLst>
            <c:ext xmlns:c16="http://schemas.microsoft.com/office/drawing/2014/chart" uri="{C3380CC4-5D6E-409C-BE32-E72D297353CC}">
              <c16:uniqueId val="{00000000-4E81-4B74-9D0F-69457BDEFB5D}"/>
            </c:ext>
          </c:extLst>
        </c:ser>
        <c:dLbls>
          <c:showLegendKey val="0"/>
          <c:showVal val="0"/>
          <c:showCatName val="0"/>
          <c:showSerName val="0"/>
          <c:showPercent val="0"/>
          <c:showBubbleSize val="0"/>
        </c:dLbls>
        <c:gapWidth val="150"/>
        <c:axId val="249917264"/>
        <c:axId val="249917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878.73</c:v>
                </c:pt>
                <c:pt idx="1">
                  <c:v>501.18</c:v>
                </c:pt>
                <c:pt idx="2">
                  <c:v>376.61</c:v>
                </c:pt>
                <c:pt idx="3">
                  <c:v>440.03</c:v>
                </c:pt>
                <c:pt idx="4">
                  <c:v>304.35000000000002</c:v>
                </c:pt>
              </c:numCache>
            </c:numRef>
          </c:val>
          <c:smooth val="0"/>
          <c:extLst>
            <c:ext xmlns:c16="http://schemas.microsoft.com/office/drawing/2014/chart" uri="{C3380CC4-5D6E-409C-BE32-E72D297353CC}">
              <c16:uniqueId val="{00000001-4E81-4B74-9D0F-69457BDEFB5D}"/>
            </c:ext>
          </c:extLst>
        </c:ser>
        <c:dLbls>
          <c:showLegendKey val="0"/>
          <c:showVal val="0"/>
          <c:showCatName val="0"/>
          <c:showSerName val="0"/>
          <c:showPercent val="0"/>
          <c:showBubbleSize val="0"/>
        </c:dLbls>
        <c:marker val="1"/>
        <c:smooth val="0"/>
        <c:axId val="249917264"/>
        <c:axId val="249917656"/>
      </c:lineChart>
      <c:dateAx>
        <c:axId val="249917264"/>
        <c:scaling>
          <c:orientation val="minMax"/>
        </c:scaling>
        <c:delete val="1"/>
        <c:axPos val="b"/>
        <c:numFmt formatCode="ge" sourceLinked="1"/>
        <c:majorTickMark val="none"/>
        <c:minorTickMark val="none"/>
        <c:tickLblPos val="none"/>
        <c:crossAx val="249917656"/>
        <c:crosses val="autoZero"/>
        <c:auto val="1"/>
        <c:lblOffset val="100"/>
        <c:baseTimeUnit val="years"/>
      </c:dateAx>
      <c:valAx>
        <c:axId val="249917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9917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row>
    <row r="3" spans="1:78" ht="9.75" customHeight="1" x14ac:dyDescent="0.15">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row>
    <row r="4" spans="1:78" ht="9.75" customHeight="1" x14ac:dyDescent="0.15">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82" t="str">
        <f>データ!H6</f>
        <v>愛知県　岡崎市</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78" t="s">
        <v>1</v>
      </c>
      <c r="C7" s="78"/>
      <c r="D7" s="78"/>
      <c r="E7" s="78"/>
      <c r="F7" s="78"/>
      <c r="G7" s="78"/>
      <c r="H7" s="78"/>
      <c r="I7" s="78" t="s">
        <v>2</v>
      </c>
      <c r="J7" s="78"/>
      <c r="K7" s="78"/>
      <c r="L7" s="78"/>
      <c r="M7" s="78"/>
      <c r="N7" s="78"/>
      <c r="O7" s="78"/>
      <c r="P7" s="78" t="s">
        <v>3</v>
      </c>
      <c r="Q7" s="78"/>
      <c r="R7" s="78"/>
      <c r="S7" s="78"/>
      <c r="T7" s="78"/>
      <c r="U7" s="78"/>
      <c r="V7" s="78"/>
      <c r="W7" s="78" t="s">
        <v>4</v>
      </c>
      <c r="X7" s="78"/>
      <c r="Y7" s="78"/>
      <c r="Z7" s="78"/>
      <c r="AA7" s="78"/>
      <c r="AB7" s="78"/>
      <c r="AC7" s="78"/>
      <c r="AD7" s="78" t="s">
        <v>5</v>
      </c>
      <c r="AE7" s="78"/>
      <c r="AF7" s="78"/>
      <c r="AG7" s="78"/>
      <c r="AH7" s="78"/>
      <c r="AI7" s="78"/>
      <c r="AJ7" s="78"/>
      <c r="AK7" s="2"/>
      <c r="AL7" s="78" t="s">
        <v>6</v>
      </c>
      <c r="AM7" s="78"/>
      <c r="AN7" s="78"/>
      <c r="AO7" s="78"/>
      <c r="AP7" s="78"/>
      <c r="AQ7" s="78"/>
      <c r="AR7" s="78"/>
      <c r="AS7" s="78"/>
      <c r="AT7" s="78" t="s">
        <v>7</v>
      </c>
      <c r="AU7" s="78"/>
      <c r="AV7" s="78"/>
      <c r="AW7" s="78"/>
      <c r="AX7" s="78"/>
      <c r="AY7" s="78"/>
      <c r="AZ7" s="78"/>
      <c r="BA7" s="78"/>
      <c r="BB7" s="78" t="s">
        <v>8</v>
      </c>
      <c r="BC7" s="78"/>
      <c r="BD7" s="78"/>
      <c r="BE7" s="78"/>
      <c r="BF7" s="78"/>
      <c r="BG7" s="78"/>
      <c r="BH7" s="78"/>
      <c r="BI7" s="78"/>
      <c r="BJ7" s="4"/>
      <c r="BK7" s="4"/>
      <c r="BL7" s="5" t="s">
        <v>9</v>
      </c>
      <c r="BM7" s="6"/>
      <c r="BN7" s="6"/>
      <c r="BO7" s="6"/>
      <c r="BP7" s="6"/>
      <c r="BQ7" s="6"/>
      <c r="BR7" s="6"/>
      <c r="BS7" s="6"/>
      <c r="BT7" s="6"/>
      <c r="BU7" s="6"/>
      <c r="BV7" s="6"/>
      <c r="BW7" s="6"/>
      <c r="BX7" s="6"/>
      <c r="BY7" s="7"/>
    </row>
    <row r="8" spans="1:78" ht="18.75" customHeight="1" x14ac:dyDescent="0.15">
      <c r="A8" s="2"/>
      <c r="B8" s="79" t="str">
        <f>データ!$I$6</f>
        <v>法非適用</v>
      </c>
      <c r="C8" s="79"/>
      <c r="D8" s="79"/>
      <c r="E8" s="79"/>
      <c r="F8" s="79"/>
      <c r="G8" s="79"/>
      <c r="H8" s="79"/>
      <c r="I8" s="79" t="str">
        <f>データ!$J$6</f>
        <v>水道事業</v>
      </c>
      <c r="J8" s="79"/>
      <c r="K8" s="79"/>
      <c r="L8" s="79"/>
      <c r="M8" s="79"/>
      <c r="N8" s="79"/>
      <c r="O8" s="79"/>
      <c r="P8" s="79" t="str">
        <f>データ!$K$6</f>
        <v>簡易水道事業</v>
      </c>
      <c r="Q8" s="79"/>
      <c r="R8" s="79"/>
      <c r="S8" s="79"/>
      <c r="T8" s="79"/>
      <c r="U8" s="79"/>
      <c r="V8" s="79"/>
      <c r="W8" s="79" t="str">
        <f>データ!$L$6</f>
        <v>D3</v>
      </c>
      <c r="X8" s="79"/>
      <c r="Y8" s="79"/>
      <c r="Z8" s="79"/>
      <c r="AA8" s="79"/>
      <c r="AB8" s="79"/>
      <c r="AC8" s="79"/>
      <c r="AD8" s="80" t="s">
        <v>119</v>
      </c>
      <c r="AE8" s="80"/>
      <c r="AF8" s="80"/>
      <c r="AG8" s="80"/>
      <c r="AH8" s="80"/>
      <c r="AI8" s="80"/>
      <c r="AJ8" s="80"/>
      <c r="AK8" s="2"/>
      <c r="AL8" s="73">
        <f>データ!$R$6</f>
        <v>384659</v>
      </c>
      <c r="AM8" s="73"/>
      <c r="AN8" s="73"/>
      <c r="AO8" s="73"/>
      <c r="AP8" s="73"/>
      <c r="AQ8" s="73"/>
      <c r="AR8" s="73"/>
      <c r="AS8" s="73"/>
      <c r="AT8" s="72">
        <f>データ!$S$6</f>
        <v>387.2</v>
      </c>
      <c r="AU8" s="72"/>
      <c r="AV8" s="72"/>
      <c r="AW8" s="72"/>
      <c r="AX8" s="72"/>
      <c r="AY8" s="72"/>
      <c r="AZ8" s="72"/>
      <c r="BA8" s="72"/>
      <c r="BB8" s="72">
        <f>データ!$T$6</f>
        <v>993.44</v>
      </c>
      <c r="BC8" s="72"/>
      <c r="BD8" s="72"/>
      <c r="BE8" s="72"/>
      <c r="BF8" s="72"/>
      <c r="BG8" s="72"/>
      <c r="BH8" s="72"/>
      <c r="BI8" s="72"/>
      <c r="BJ8" s="4"/>
      <c r="BK8" s="4"/>
      <c r="BL8" s="76" t="s">
        <v>10</v>
      </c>
      <c r="BM8" s="77"/>
      <c r="BN8" s="8" t="s">
        <v>11</v>
      </c>
      <c r="BO8" s="9"/>
      <c r="BP8" s="9"/>
      <c r="BQ8" s="9"/>
      <c r="BR8" s="9"/>
      <c r="BS8" s="9"/>
      <c r="BT8" s="9"/>
      <c r="BU8" s="9"/>
      <c r="BV8" s="9"/>
      <c r="BW8" s="9"/>
      <c r="BX8" s="9"/>
      <c r="BY8" s="10"/>
    </row>
    <row r="9" spans="1:78" ht="18.75" customHeight="1" x14ac:dyDescent="0.15">
      <c r="A9" s="2"/>
      <c r="B9" s="78" t="s">
        <v>12</v>
      </c>
      <c r="C9" s="78"/>
      <c r="D9" s="78"/>
      <c r="E9" s="78"/>
      <c r="F9" s="78"/>
      <c r="G9" s="78"/>
      <c r="H9" s="78"/>
      <c r="I9" s="78" t="s">
        <v>13</v>
      </c>
      <c r="J9" s="78"/>
      <c r="K9" s="78"/>
      <c r="L9" s="78"/>
      <c r="M9" s="78"/>
      <c r="N9" s="78"/>
      <c r="O9" s="78"/>
      <c r="P9" s="78" t="s">
        <v>14</v>
      </c>
      <c r="Q9" s="78"/>
      <c r="R9" s="78"/>
      <c r="S9" s="78"/>
      <c r="T9" s="78"/>
      <c r="U9" s="78"/>
      <c r="V9" s="78"/>
      <c r="W9" s="78" t="s">
        <v>15</v>
      </c>
      <c r="X9" s="78"/>
      <c r="Y9" s="78"/>
      <c r="Z9" s="78"/>
      <c r="AA9" s="78"/>
      <c r="AB9" s="78"/>
      <c r="AC9" s="78"/>
      <c r="AD9" s="2"/>
      <c r="AE9" s="2"/>
      <c r="AF9" s="2"/>
      <c r="AG9" s="2"/>
      <c r="AH9" s="4"/>
      <c r="AI9" s="2"/>
      <c r="AJ9" s="2"/>
      <c r="AK9" s="2"/>
      <c r="AL9" s="78" t="s">
        <v>16</v>
      </c>
      <c r="AM9" s="78"/>
      <c r="AN9" s="78"/>
      <c r="AO9" s="78"/>
      <c r="AP9" s="78"/>
      <c r="AQ9" s="78"/>
      <c r="AR9" s="78"/>
      <c r="AS9" s="78"/>
      <c r="AT9" s="78" t="s">
        <v>17</v>
      </c>
      <c r="AU9" s="78"/>
      <c r="AV9" s="78"/>
      <c r="AW9" s="78"/>
      <c r="AX9" s="78"/>
      <c r="AY9" s="78"/>
      <c r="AZ9" s="78"/>
      <c r="BA9" s="78"/>
      <c r="BB9" s="78" t="s">
        <v>18</v>
      </c>
      <c r="BC9" s="78"/>
      <c r="BD9" s="78"/>
      <c r="BE9" s="78"/>
      <c r="BF9" s="78"/>
      <c r="BG9" s="78"/>
      <c r="BH9" s="78"/>
      <c r="BI9" s="78"/>
      <c r="BJ9" s="4"/>
      <c r="BK9" s="4"/>
      <c r="BL9" s="70" t="s">
        <v>19</v>
      </c>
      <c r="BM9" s="71"/>
      <c r="BN9" s="11" t="s">
        <v>20</v>
      </c>
      <c r="BO9" s="12"/>
      <c r="BP9" s="12"/>
      <c r="BQ9" s="12"/>
      <c r="BR9" s="12"/>
      <c r="BS9" s="12"/>
      <c r="BT9" s="12"/>
      <c r="BU9" s="12"/>
      <c r="BV9" s="12"/>
      <c r="BW9" s="12"/>
      <c r="BX9" s="12"/>
      <c r="BY9" s="13"/>
    </row>
    <row r="10" spans="1:78" ht="18.75" customHeight="1" x14ac:dyDescent="0.15">
      <c r="A10" s="2"/>
      <c r="B10" s="72" t="str">
        <f>データ!$N$6</f>
        <v>-</v>
      </c>
      <c r="C10" s="72"/>
      <c r="D10" s="72"/>
      <c r="E10" s="72"/>
      <c r="F10" s="72"/>
      <c r="G10" s="72"/>
      <c r="H10" s="72"/>
      <c r="I10" s="72" t="str">
        <f>データ!$O$6</f>
        <v>該当数値なし</v>
      </c>
      <c r="J10" s="72"/>
      <c r="K10" s="72"/>
      <c r="L10" s="72"/>
      <c r="M10" s="72"/>
      <c r="N10" s="72"/>
      <c r="O10" s="72"/>
      <c r="P10" s="72">
        <f>データ!$P$6</f>
        <v>0.98</v>
      </c>
      <c r="Q10" s="72"/>
      <c r="R10" s="72"/>
      <c r="S10" s="72"/>
      <c r="T10" s="72"/>
      <c r="U10" s="72"/>
      <c r="V10" s="72"/>
      <c r="W10" s="73">
        <f>データ!$Q$6</f>
        <v>2635</v>
      </c>
      <c r="X10" s="73"/>
      <c r="Y10" s="73"/>
      <c r="Z10" s="73"/>
      <c r="AA10" s="73"/>
      <c r="AB10" s="73"/>
      <c r="AC10" s="73"/>
      <c r="AD10" s="2"/>
      <c r="AE10" s="2"/>
      <c r="AF10" s="2"/>
      <c r="AG10" s="2"/>
      <c r="AH10" s="2"/>
      <c r="AI10" s="2"/>
      <c r="AJ10" s="2"/>
      <c r="AK10" s="2"/>
      <c r="AL10" s="73">
        <f>データ!$U$6</f>
        <v>3770</v>
      </c>
      <c r="AM10" s="73"/>
      <c r="AN10" s="73"/>
      <c r="AO10" s="73"/>
      <c r="AP10" s="73"/>
      <c r="AQ10" s="73"/>
      <c r="AR10" s="73"/>
      <c r="AS10" s="73"/>
      <c r="AT10" s="72">
        <f>データ!$V$6</f>
        <v>22</v>
      </c>
      <c r="AU10" s="72"/>
      <c r="AV10" s="72"/>
      <c r="AW10" s="72"/>
      <c r="AX10" s="72"/>
      <c r="AY10" s="72"/>
      <c r="AZ10" s="72"/>
      <c r="BA10" s="72"/>
      <c r="BB10" s="72">
        <f>データ!$W$6</f>
        <v>171.36</v>
      </c>
      <c r="BC10" s="72"/>
      <c r="BD10" s="72"/>
      <c r="BE10" s="72"/>
      <c r="BF10" s="72"/>
      <c r="BG10" s="72"/>
      <c r="BH10" s="72"/>
      <c r="BI10" s="72"/>
      <c r="BJ10" s="2"/>
      <c r="BK10" s="2"/>
      <c r="BL10" s="74" t="s">
        <v>21</v>
      </c>
      <c r="BM10" s="7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43" t="s">
        <v>25</v>
      </c>
      <c r="BM14" s="44"/>
      <c r="BN14" s="44"/>
      <c r="BO14" s="44"/>
      <c r="BP14" s="44"/>
      <c r="BQ14" s="44"/>
      <c r="BR14" s="44"/>
      <c r="BS14" s="44"/>
      <c r="BT14" s="44"/>
      <c r="BU14" s="44"/>
      <c r="BV14" s="44"/>
      <c r="BW14" s="44"/>
      <c r="BX14" s="44"/>
      <c r="BY14" s="44"/>
      <c r="BZ14" s="45"/>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9" t="s">
        <v>121</v>
      </c>
      <c r="BM16" s="50"/>
      <c r="BN16" s="50"/>
      <c r="BO16" s="50"/>
      <c r="BP16" s="50"/>
      <c r="BQ16" s="50"/>
      <c r="BR16" s="50"/>
      <c r="BS16" s="50"/>
      <c r="BT16" s="50"/>
      <c r="BU16" s="50"/>
      <c r="BV16" s="50"/>
      <c r="BW16" s="50"/>
      <c r="BX16" s="50"/>
      <c r="BY16" s="50"/>
      <c r="BZ16" s="5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20"/>
      <c r="R34" s="55" t="s">
        <v>27</v>
      </c>
      <c r="S34" s="55"/>
      <c r="T34" s="55"/>
      <c r="U34" s="55"/>
      <c r="V34" s="55"/>
      <c r="W34" s="55"/>
      <c r="X34" s="55"/>
      <c r="Y34" s="55"/>
      <c r="Z34" s="55"/>
      <c r="AA34" s="55"/>
      <c r="AB34" s="55"/>
      <c r="AC34" s="55"/>
      <c r="AD34" s="55"/>
      <c r="AE34" s="55"/>
      <c r="AF34" s="20"/>
      <c r="AG34" s="55" t="s">
        <v>28</v>
      </c>
      <c r="AH34" s="55"/>
      <c r="AI34" s="55"/>
      <c r="AJ34" s="55"/>
      <c r="AK34" s="55"/>
      <c r="AL34" s="55"/>
      <c r="AM34" s="55"/>
      <c r="AN34" s="55"/>
      <c r="AO34" s="55"/>
      <c r="AP34" s="55"/>
      <c r="AQ34" s="55"/>
      <c r="AR34" s="55"/>
      <c r="AS34" s="55"/>
      <c r="AT34" s="55"/>
      <c r="AU34" s="20"/>
      <c r="AV34" s="55" t="s">
        <v>29</v>
      </c>
      <c r="AW34" s="55"/>
      <c r="AX34" s="55"/>
      <c r="AY34" s="55"/>
      <c r="AZ34" s="55"/>
      <c r="BA34" s="55"/>
      <c r="BB34" s="55"/>
      <c r="BC34" s="55"/>
      <c r="BD34" s="55"/>
      <c r="BE34" s="55"/>
      <c r="BF34" s="55"/>
      <c r="BG34" s="55"/>
      <c r="BH34" s="55"/>
      <c r="BI34" s="55"/>
      <c r="BJ34" s="19"/>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2"/>
      <c r="BM44" s="53"/>
      <c r="BN44" s="53"/>
      <c r="BO44" s="53"/>
      <c r="BP44" s="53"/>
      <c r="BQ44" s="53"/>
      <c r="BR44" s="53"/>
      <c r="BS44" s="53"/>
      <c r="BT44" s="53"/>
      <c r="BU44" s="53"/>
      <c r="BV44" s="53"/>
      <c r="BW44" s="53"/>
      <c r="BX44" s="53"/>
      <c r="BY44" s="53"/>
      <c r="BZ44" s="5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56" t="s">
        <v>120</v>
      </c>
      <c r="BM47" s="57"/>
      <c r="BN47" s="57"/>
      <c r="BO47" s="57"/>
      <c r="BP47" s="57"/>
      <c r="BQ47" s="57"/>
      <c r="BR47" s="57"/>
      <c r="BS47" s="57"/>
      <c r="BT47" s="57"/>
      <c r="BU47" s="57"/>
      <c r="BV47" s="57"/>
      <c r="BW47" s="57"/>
      <c r="BX47" s="57"/>
      <c r="BY47" s="57"/>
      <c r="BZ47" s="58"/>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56"/>
      <c r="BM48" s="57"/>
      <c r="BN48" s="57"/>
      <c r="BO48" s="57"/>
      <c r="BP48" s="57"/>
      <c r="BQ48" s="57"/>
      <c r="BR48" s="57"/>
      <c r="BS48" s="57"/>
      <c r="BT48" s="57"/>
      <c r="BU48" s="57"/>
      <c r="BV48" s="57"/>
      <c r="BW48" s="57"/>
      <c r="BX48" s="57"/>
      <c r="BY48" s="57"/>
      <c r="BZ48" s="58"/>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56"/>
      <c r="BM49" s="57"/>
      <c r="BN49" s="57"/>
      <c r="BO49" s="57"/>
      <c r="BP49" s="57"/>
      <c r="BQ49" s="57"/>
      <c r="BR49" s="57"/>
      <c r="BS49" s="57"/>
      <c r="BT49" s="57"/>
      <c r="BU49" s="57"/>
      <c r="BV49" s="57"/>
      <c r="BW49" s="57"/>
      <c r="BX49" s="57"/>
      <c r="BY49" s="57"/>
      <c r="BZ49" s="58"/>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56"/>
      <c r="BM50" s="57"/>
      <c r="BN50" s="57"/>
      <c r="BO50" s="57"/>
      <c r="BP50" s="57"/>
      <c r="BQ50" s="57"/>
      <c r="BR50" s="57"/>
      <c r="BS50" s="57"/>
      <c r="BT50" s="57"/>
      <c r="BU50" s="57"/>
      <c r="BV50" s="57"/>
      <c r="BW50" s="57"/>
      <c r="BX50" s="57"/>
      <c r="BY50" s="57"/>
      <c r="BZ50" s="58"/>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56"/>
      <c r="BM51" s="57"/>
      <c r="BN51" s="57"/>
      <c r="BO51" s="57"/>
      <c r="BP51" s="57"/>
      <c r="BQ51" s="57"/>
      <c r="BR51" s="57"/>
      <c r="BS51" s="57"/>
      <c r="BT51" s="57"/>
      <c r="BU51" s="57"/>
      <c r="BV51" s="57"/>
      <c r="BW51" s="57"/>
      <c r="BX51" s="57"/>
      <c r="BY51" s="57"/>
      <c r="BZ51" s="58"/>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56"/>
      <c r="BM52" s="57"/>
      <c r="BN52" s="57"/>
      <c r="BO52" s="57"/>
      <c r="BP52" s="57"/>
      <c r="BQ52" s="57"/>
      <c r="BR52" s="57"/>
      <c r="BS52" s="57"/>
      <c r="BT52" s="57"/>
      <c r="BU52" s="57"/>
      <c r="BV52" s="57"/>
      <c r="BW52" s="57"/>
      <c r="BX52" s="57"/>
      <c r="BY52" s="57"/>
      <c r="BZ52" s="58"/>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56"/>
      <c r="BM53" s="57"/>
      <c r="BN53" s="57"/>
      <c r="BO53" s="57"/>
      <c r="BP53" s="57"/>
      <c r="BQ53" s="57"/>
      <c r="BR53" s="57"/>
      <c r="BS53" s="57"/>
      <c r="BT53" s="57"/>
      <c r="BU53" s="57"/>
      <c r="BV53" s="57"/>
      <c r="BW53" s="57"/>
      <c r="BX53" s="57"/>
      <c r="BY53" s="57"/>
      <c r="BZ53" s="58"/>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56"/>
      <c r="BM54" s="57"/>
      <c r="BN54" s="57"/>
      <c r="BO54" s="57"/>
      <c r="BP54" s="57"/>
      <c r="BQ54" s="57"/>
      <c r="BR54" s="57"/>
      <c r="BS54" s="57"/>
      <c r="BT54" s="57"/>
      <c r="BU54" s="57"/>
      <c r="BV54" s="57"/>
      <c r="BW54" s="57"/>
      <c r="BX54" s="57"/>
      <c r="BY54" s="57"/>
      <c r="BZ54" s="58"/>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56"/>
      <c r="BM55" s="57"/>
      <c r="BN55" s="57"/>
      <c r="BO55" s="57"/>
      <c r="BP55" s="57"/>
      <c r="BQ55" s="57"/>
      <c r="BR55" s="57"/>
      <c r="BS55" s="57"/>
      <c r="BT55" s="57"/>
      <c r="BU55" s="57"/>
      <c r="BV55" s="57"/>
      <c r="BW55" s="57"/>
      <c r="BX55" s="57"/>
      <c r="BY55" s="57"/>
      <c r="BZ55" s="58"/>
    </row>
    <row r="56" spans="1:78" ht="13.5" customHeight="1" x14ac:dyDescent="0.15">
      <c r="A56" s="2"/>
      <c r="B56" s="17"/>
      <c r="C56" s="55" t="s">
        <v>31</v>
      </c>
      <c r="D56" s="55"/>
      <c r="E56" s="55"/>
      <c r="F56" s="55"/>
      <c r="G56" s="55"/>
      <c r="H56" s="55"/>
      <c r="I56" s="55"/>
      <c r="J56" s="55"/>
      <c r="K56" s="55"/>
      <c r="L56" s="55"/>
      <c r="M56" s="55"/>
      <c r="N56" s="55"/>
      <c r="O56" s="55"/>
      <c r="P56" s="55"/>
      <c r="Q56" s="20"/>
      <c r="R56" s="55" t="s">
        <v>32</v>
      </c>
      <c r="S56" s="55"/>
      <c r="T56" s="55"/>
      <c r="U56" s="55"/>
      <c r="V56" s="55"/>
      <c r="W56" s="55"/>
      <c r="X56" s="55"/>
      <c r="Y56" s="55"/>
      <c r="Z56" s="55"/>
      <c r="AA56" s="55"/>
      <c r="AB56" s="55"/>
      <c r="AC56" s="55"/>
      <c r="AD56" s="55"/>
      <c r="AE56" s="55"/>
      <c r="AF56" s="20"/>
      <c r="AG56" s="55" t="s">
        <v>33</v>
      </c>
      <c r="AH56" s="55"/>
      <c r="AI56" s="55"/>
      <c r="AJ56" s="55"/>
      <c r="AK56" s="55"/>
      <c r="AL56" s="55"/>
      <c r="AM56" s="55"/>
      <c r="AN56" s="55"/>
      <c r="AO56" s="55"/>
      <c r="AP56" s="55"/>
      <c r="AQ56" s="55"/>
      <c r="AR56" s="55"/>
      <c r="AS56" s="55"/>
      <c r="AT56" s="55"/>
      <c r="AU56" s="20"/>
      <c r="AV56" s="55" t="s">
        <v>34</v>
      </c>
      <c r="AW56" s="55"/>
      <c r="AX56" s="55"/>
      <c r="AY56" s="55"/>
      <c r="AZ56" s="55"/>
      <c r="BA56" s="55"/>
      <c r="BB56" s="55"/>
      <c r="BC56" s="55"/>
      <c r="BD56" s="55"/>
      <c r="BE56" s="55"/>
      <c r="BF56" s="55"/>
      <c r="BG56" s="55"/>
      <c r="BH56" s="55"/>
      <c r="BI56" s="55"/>
      <c r="BJ56" s="19"/>
      <c r="BK56" s="2"/>
      <c r="BL56" s="56"/>
      <c r="BM56" s="57"/>
      <c r="BN56" s="57"/>
      <c r="BO56" s="57"/>
      <c r="BP56" s="57"/>
      <c r="BQ56" s="57"/>
      <c r="BR56" s="57"/>
      <c r="BS56" s="57"/>
      <c r="BT56" s="57"/>
      <c r="BU56" s="57"/>
      <c r="BV56" s="57"/>
      <c r="BW56" s="57"/>
      <c r="BX56" s="57"/>
      <c r="BY56" s="57"/>
      <c r="BZ56" s="58"/>
    </row>
    <row r="57" spans="1:78" ht="13.5" customHeight="1" x14ac:dyDescent="0.15">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56"/>
      <c r="BM57" s="57"/>
      <c r="BN57" s="57"/>
      <c r="BO57" s="57"/>
      <c r="BP57" s="57"/>
      <c r="BQ57" s="57"/>
      <c r="BR57" s="57"/>
      <c r="BS57" s="57"/>
      <c r="BT57" s="57"/>
      <c r="BU57" s="57"/>
      <c r="BV57" s="57"/>
      <c r="BW57" s="57"/>
      <c r="BX57" s="57"/>
      <c r="BY57" s="57"/>
      <c r="BZ57" s="58"/>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6"/>
      <c r="BM58" s="57"/>
      <c r="BN58" s="57"/>
      <c r="BO58" s="57"/>
      <c r="BP58" s="57"/>
      <c r="BQ58" s="57"/>
      <c r="BR58" s="57"/>
      <c r="BS58" s="57"/>
      <c r="BT58" s="57"/>
      <c r="BU58" s="57"/>
      <c r="BV58" s="57"/>
      <c r="BW58" s="57"/>
      <c r="BX58" s="57"/>
      <c r="BY58" s="57"/>
      <c r="BZ58" s="58"/>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6"/>
      <c r="BM59" s="57"/>
      <c r="BN59" s="57"/>
      <c r="BO59" s="57"/>
      <c r="BP59" s="57"/>
      <c r="BQ59" s="57"/>
      <c r="BR59" s="57"/>
      <c r="BS59" s="57"/>
      <c r="BT59" s="57"/>
      <c r="BU59" s="57"/>
      <c r="BV59" s="57"/>
      <c r="BW59" s="57"/>
      <c r="BX59" s="57"/>
      <c r="BY59" s="57"/>
      <c r="BZ59" s="58"/>
    </row>
    <row r="60" spans="1:78" ht="13.5" customHeight="1" x14ac:dyDescent="0.15">
      <c r="A60" s="2"/>
      <c r="B60" s="62" t="s">
        <v>35</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6"/>
      <c r="BM60" s="57"/>
      <c r="BN60" s="57"/>
      <c r="BO60" s="57"/>
      <c r="BP60" s="57"/>
      <c r="BQ60" s="57"/>
      <c r="BR60" s="57"/>
      <c r="BS60" s="57"/>
      <c r="BT60" s="57"/>
      <c r="BU60" s="57"/>
      <c r="BV60" s="57"/>
      <c r="BW60" s="57"/>
      <c r="BX60" s="57"/>
      <c r="BY60" s="57"/>
      <c r="BZ60" s="58"/>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6"/>
      <c r="BM61" s="57"/>
      <c r="BN61" s="57"/>
      <c r="BO61" s="57"/>
      <c r="BP61" s="57"/>
      <c r="BQ61" s="57"/>
      <c r="BR61" s="57"/>
      <c r="BS61" s="57"/>
      <c r="BT61" s="57"/>
      <c r="BU61" s="57"/>
      <c r="BV61" s="57"/>
      <c r="BW61" s="57"/>
      <c r="BX61" s="57"/>
      <c r="BY61" s="57"/>
      <c r="BZ61" s="58"/>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56"/>
      <c r="BM62" s="57"/>
      <c r="BN62" s="57"/>
      <c r="BO62" s="57"/>
      <c r="BP62" s="57"/>
      <c r="BQ62" s="57"/>
      <c r="BR62" s="57"/>
      <c r="BS62" s="57"/>
      <c r="BT62" s="57"/>
      <c r="BU62" s="57"/>
      <c r="BV62" s="57"/>
      <c r="BW62" s="57"/>
      <c r="BX62" s="57"/>
      <c r="BY62" s="57"/>
      <c r="BZ62" s="58"/>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9"/>
      <c r="BM63" s="60"/>
      <c r="BN63" s="60"/>
      <c r="BO63" s="60"/>
      <c r="BP63" s="60"/>
      <c r="BQ63" s="60"/>
      <c r="BR63" s="60"/>
      <c r="BS63" s="60"/>
      <c r="BT63" s="60"/>
      <c r="BU63" s="60"/>
      <c r="BV63" s="60"/>
      <c r="BW63" s="60"/>
      <c r="BX63" s="60"/>
      <c r="BY63" s="60"/>
      <c r="BZ63" s="61"/>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122</v>
      </c>
      <c r="BM66" s="50"/>
      <c r="BN66" s="50"/>
      <c r="BO66" s="50"/>
      <c r="BP66" s="50"/>
      <c r="BQ66" s="50"/>
      <c r="BR66" s="50"/>
      <c r="BS66" s="50"/>
      <c r="BT66" s="50"/>
      <c r="BU66" s="50"/>
      <c r="BV66" s="50"/>
      <c r="BW66" s="50"/>
      <c r="BX66" s="50"/>
      <c r="BY66" s="50"/>
      <c r="BZ66" s="5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20"/>
      <c r="V79" s="20"/>
      <c r="W79" s="55" t="s">
        <v>38</v>
      </c>
      <c r="X79" s="55"/>
      <c r="Y79" s="55"/>
      <c r="Z79" s="55"/>
      <c r="AA79" s="55"/>
      <c r="AB79" s="55"/>
      <c r="AC79" s="55"/>
      <c r="AD79" s="55"/>
      <c r="AE79" s="55"/>
      <c r="AF79" s="55"/>
      <c r="AG79" s="55"/>
      <c r="AH79" s="55"/>
      <c r="AI79" s="55"/>
      <c r="AJ79" s="55"/>
      <c r="AK79" s="55"/>
      <c r="AL79" s="55"/>
      <c r="AM79" s="55"/>
      <c r="AN79" s="55"/>
      <c r="AO79" s="20"/>
      <c r="AP79" s="20"/>
      <c r="AQ79" s="55" t="s">
        <v>39</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53</v>
      </c>
      <c r="N85" s="27" t="s">
        <v>53</v>
      </c>
      <c r="O85" s="27" t="str">
        <f>データ!EN6</f>
        <v>【0.59】</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1" max="1" width="9" style="3"/>
    <col min="2" max="144" width="11.875" style="3" customWidth="1"/>
    <col min="145" max="16384" width="9" style="3"/>
  </cols>
  <sheetData>
    <row r="1" spans="1:144" x14ac:dyDescent="0.15">
      <c r="A1" s="3" t="s">
        <v>54</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55</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56</v>
      </c>
      <c r="B3" s="30" t="s">
        <v>57</v>
      </c>
      <c r="C3" s="30" t="s">
        <v>58</v>
      </c>
      <c r="D3" s="30" t="s">
        <v>59</v>
      </c>
      <c r="E3" s="30" t="s">
        <v>60</v>
      </c>
      <c r="F3" s="30" t="s">
        <v>61</v>
      </c>
      <c r="G3" s="30" t="s">
        <v>62</v>
      </c>
      <c r="H3" s="84" t="s">
        <v>63</v>
      </c>
      <c r="I3" s="85"/>
      <c r="J3" s="85"/>
      <c r="K3" s="85"/>
      <c r="L3" s="85"/>
      <c r="M3" s="85"/>
      <c r="N3" s="85"/>
      <c r="O3" s="85"/>
      <c r="P3" s="85"/>
      <c r="Q3" s="85"/>
      <c r="R3" s="85"/>
      <c r="S3" s="85"/>
      <c r="T3" s="85"/>
      <c r="U3" s="85"/>
      <c r="V3" s="85"/>
      <c r="W3" s="86"/>
      <c r="X3" s="90" t="s">
        <v>64</v>
      </c>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t="s">
        <v>65</v>
      </c>
      <c r="DI3" s="83"/>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row>
    <row r="4" spans="1:144" x14ac:dyDescent="0.15">
      <c r="A4" s="29" t="s">
        <v>66</v>
      </c>
      <c r="B4" s="31"/>
      <c r="C4" s="31"/>
      <c r="D4" s="31"/>
      <c r="E4" s="31"/>
      <c r="F4" s="31"/>
      <c r="G4" s="31"/>
      <c r="H4" s="87"/>
      <c r="I4" s="88"/>
      <c r="J4" s="88"/>
      <c r="K4" s="88"/>
      <c r="L4" s="88"/>
      <c r="M4" s="88"/>
      <c r="N4" s="88"/>
      <c r="O4" s="88"/>
      <c r="P4" s="88"/>
      <c r="Q4" s="88"/>
      <c r="R4" s="88"/>
      <c r="S4" s="88"/>
      <c r="T4" s="88"/>
      <c r="U4" s="88"/>
      <c r="V4" s="88"/>
      <c r="W4" s="89"/>
      <c r="X4" s="83" t="s">
        <v>67</v>
      </c>
      <c r="Y4" s="83"/>
      <c r="Z4" s="83"/>
      <c r="AA4" s="83"/>
      <c r="AB4" s="83"/>
      <c r="AC4" s="83"/>
      <c r="AD4" s="83"/>
      <c r="AE4" s="83"/>
      <c r="AF4" s="83"/>
      <c r="AG4" s="83"/>
      <c r="AH4" s="83"/>
      <c r="AI4" s="83" t="s">
        <v>68</v>
      </c>
      <c r="AJ4" s="83"/>
      <c r="AK4" s="83"/>
      <c r="AL4" s="83"/>
      <c r="AM4" s="83"/>
      <c r="AN4" s="83"/>
      <c r="AO4" s="83"/>
      <c r="AP4" s="83"/>
      <c r="AQ4" s="83"/>
      <c r="AR4" s="83"/>
      <c r="AS4" s="83"/>
      <c r="AT4" s="83" t="s">
        <v>69</v>
      </c>
      <c r="AU4" s="83"/>
      <c r="AV4" s="83"/>
      <c r="AW4" s="83"/>
      <c r="AX4" s="83"/>
      <c r="AY4" s="83"/>
      <c r="AZ4" s="83"/>
      <c r="BA4" s="83"/>
      <c r="BB4" s="83"/>
      <c r="BC4" s="83"/>
      <c r="BD4" s="83"/>
      <c r="BE4" s="83" t="s">
        <v>70</v>
      </c>
      <c r="BF4" s="83"/>
      <c r="BG4" s="83"/>
      <c r="BH4" s="83"/>
      <c r="BI4" s="83"/>
      <c r="BJ4" s="83"/>
      <c r="BK4" s="83"/>
      <c r="BL4" s="83"/>
      <c r="BM4" s="83"/>
      <c r="BN4" s="83"/>
      <c r="BO4" s="83"/>
      <c r="BP4" s="83" t="s">
        <v>71</v>
      </c>
      <c r="BQ4" s="83"/>
      <c r="BR4" s="83"/>
      <c r="BS4" s="83"/>
      <c r="BT4" s="83"/>
      <c r="BU4" s="83"/>
      <c r="BV4" s="83"/>
      <c r="BW4" s="83"/>
      <c r="BX4" s="83"/>
      <c r="BY4" s="83"/>
      <c r="BZ4" s="83"/>
      <c r="CA4" s="83" t="s">
        <v>72</v>
      </c>
      <c r="CB4" s="83"/>
      <c r="CC4" s="83"/>
      <c r="CD4" s="83"/>
      <c r="CE4" s="83"/>
      <c r="CF4" s="83"/>
      <c r="CG4" s="83"/>
      <c r="CH4" s="83"/>
      <c r="CI4" s="83"/>
      <c r="CJ4" s="83"/>
      <c r="CK4" s="83"/>
      <c r="CL4" s="83" t="s">
        <v>73</v>
      </c>
      <c r="CM4" s="83"/>
      <c r="CN4" s="83"/>
      <c r="CO4" s="83"/>
      <c r="CP4" s="83"/>
      <c r="CQ4" s="83"/>
      <c r="CR4" s="83"/>
      <c r="CS4" s="83"/>
      <c r="CT4" s="83"/>
      <c r="CU4" s="83"/>
      <c r="CV4" s="83"/>
      <c r="CW4" s="83" t="s">
        <v>74</v>
      </c>
      <c r="CX4" s="83"/>
      <c r="CY4" s="83"/>
      <c r="CZ4" s="83"/>
      <c r="DA4" s="83"/>
      <c r="DB4" s="83"/>
      <c r="DC4" s="83"/>
      <c r="DD4" s="83"/>
      <c r="DE4" s="83"/>
      <c r="DF4" s="83"/>
      <c r="DG4" s="83"/>
      <c r="DH4" s="83" t="s">
        <v>75</v>
      </c>
      <c r="DI4" s="83"/>
      <c r="DJ4" s="83"/>
      <c r="DK4" s="83"/>
      <c r="DL4" s="83"/>
      <c r="DM4" s="83"/>
      <c r="DN4" s="83"/>
      <c r="DO4" s="83"/>
      <c r="DP4" s="83"/>
      <c r="DQ4" s="83"/>
      <c r="DR4" s="83"/>
      <c r="DS4" s="83" t="s">
        <v>76</v>
      </c>
      <c r="DT4" s="83"/>
      <c r="DU4" s="83"/>
      <c r="DV4" s="83"/>
      <c r="DW4" s="83"/>
      <c r="DX4" s="83"/>
      <c r="DY4" s="83"/>
      <c r="DZ4" s="83"/>
      <c r="EA4" s="83"/>
      <c r="EB4" s="83"/>
      <c r="EC4" s="83"/>
      <c r="ED4" s="83" t="s">
        <v>77</v>
      </c>
      <c r="EE4" s="83"/>
      <c r="EF4" s="83"/>
      <c r="EG4" s="83"/>
      <c r="EH4" s="83"/>
      <c r="EI4" s="83"/>
      <c r="EJ4" s="83"/>
      <c r="EK4" s="83"/>
      <c r="EL4" s="83"/>
      <c r="EM4" s="83"/>
      <c r="EN4" s="83"/>
    </row>
    <row r="5" spans="1:144" x14ac:dyDescent="0.15">
      <c r="A5" s="29" t="s">
        <v>78</v>
      </c>
      <c r="B5" s="32"/>
      <c r="C5" s="32"/>
      <c r="D5" s="32"/>
      <c r="E5" s="32"/>
      <c r="F5" s="32"/>
      <c r="G5" s="32"/>
      <c r="H5" s="33" t="s">
        <v>79</v>
      </c>
      <c r="I5" s="33" t="s">
        <v>80</v>
      </c>
      <c r="J5" s="33" t="s">
        <v>81</v>
      </c>
      <c r="K5" s="33" t="s">
        <v>82</v>
      </c>
      <c r="L5" s="33" t="s">
        <v>83</v>
      </c>
      <c r="M5" s="33" t="s">
        <v>84</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41</v>
      </c>
      <c r="AI5" s="33" t="s">
        <v>95</v>
      </c>
      <c r="AJ5" s="33" t="s">
        <v>96</v>
      </c>
      <c r="AK5" s="33" t="s">
        <v>97</v>
      </c>
      <c r="AL5" s="33" t="s">
        <v>98</v>
      </c>
      <c r="AM5" s="33" t="s">
        <v>99</v>
      </c>
      <c r="AN5" s="33" t="s">
        <v>100</v>
      </c>
      <c r="AO5" s="33" t="s">
        <v>101</v>
      </c>
      <c r="AP5" s="33" t="s">
        <v>102</v>
      </c>
      <c r="AQ5" s="33" t="s">
        <v>103</v>
      </c>
      <c r="AR5" s="33" t="s">
        <v>104</v>
      </c>
      <c r="AS5" s="33" t="s">
        <v>105</v>
      </c>
      <c r="AT5" s="33" t="s">
        <v>95</v>
      </c>
      <c r="AU5" s="33" t="s">
        <v>96</v>
      </c>
      <c r="AV5" s="33" t="s">
        <v>97</v>
      </c>
      <c r="AW5" s="33" t="s">
        <v>98</v>
      </c>
      <c r="AX5" s="33" t="s">
        <v>99</v>
      </c>
      <c r="AY5" s="33" t="s">
        <v>100</v>
      </c>
      <c r="AZ5" s="33" t="s">
        <v>101</v>
      </c>
      <c r="BA5" s="33" t="s">
        <v>102</v>
      </c>
      <c r="BB5" s="33" t="s">
        <v>103</v>
      </c>
      <c r="BC5" s="33" t="s">
        <v>104</v>
      </c>
      <c r="BD5" s="33" t="s">
        <v>105</v>
      </c>
      <c r="BE5" s="33" t="s">
        <v>95</v>
      </c>
      <c r="BF5" s="33" t="s">
        <v>96</v>
      </c>
      <c r="BG5" s="33" t="s">
        <v>97</v>
      </c>
      <c r="BH5" s="33" t="s">
        <v>98</v>
      </c>
      <c r="BI5" s="33" t="s">
        <v>99</v>
      </c>
      <c r="BJ5" s="33" t="s">
        <v>100</v>
      </c>
      <c r="BK5" s="33" t="s">
        <v>101</v>
      </c>
      <c r="BL5" s="33" t="s">
        <v>102</v>
      </c>
      <c r="BM5" s="33" t="s">
        <v>103</v>
      </c>
      <c r="BN5" s="33" t="s">
        <v>104</v>
      </c>
      <c r="BO5" s="33" t="s">
        <v>105</v>
      </c>
      <c r="BP5" s="33" t="s">
        <v>95</v>
      </c>
      <c r="BQ5" s="33" t="s">
        <v>96</v>
      </c>
      <c r="BR5" s="33" t="s">
        <v>97</v>
      </c>
      <c r="BS5" s="33" t="s">
        <v>98</v>
      </c>
      <c r="BT5" s="33" t="s">
        <v>99</v>
      </c>
      <c r="BU5" s="33" t="s">
        <v>100</v>
      </c>
      <c r="BV5" s="33" t="s">
        <v>101</v>
      </c>
      <c r="BW5" s="33" t="s">
        <v>102</v>
      </c>
      <c r="BX5" s="33" t="s">
        <v>103</v>
      </c>
      <c r="BY5" s="33" t="s">
        <v>104</v>
      </c>
      <c r="BZ5" s="33" t="s">
        <v>105</v>
      </c>
      <c r="CA5" s="33" t="s">
        <v>95</v>
      </c>
      <c r="CB5" s="33" t="s">
        <v>96</v>
      </c>
      <c r="CC5" s="33" t="s">
        <v>97</v>
      </c>
      <c r="CD5" s="33" t="s">
        <v>98</v>
      </c>
      <c r="CE5" s="33" t="s">
        <v>99</v>
      </c>
      <c r="CF5" s="33" t="s">
        <v>100</v>
      </c>
      <c r="CG5" s="33" t="s">
        <v>101</v>
      </c>
      <c r="CH5" s="33" t="s">
        <v>102</v>
      </c>
      <c r="CI5" s="33" t="s">
        <v>103</v>
      </c>
      <c r="CJ5" s="33" t="s">
        <v>104</v>
      </c>
      <c r="CK5" s="33" t="s">
        <v>105</v>
      </c>
      <c r="CL5" s="33" t="s">
        <v>95</v>
      </c>
      <c r="CM5" s="33" t="s">
        <v>96</v>
      </c>
      <c r="CN5" s="33" t="s">
        <v>97</v>
      </c>
      <c r="CO5" s="33" t="s">
        <v>98</v>
      </c>
      <c r="CP5" s="33" t="s">
        <v>99</v>
      </c>
      <c r="CQ5" s="33" t="s">
        <v>100</v>
      </c>
      <c r="CR5" s="33" t="s">
        <v>101</v>
      </c>
      <c r="CS5" s="33" t="s">
        <v>102</v>
      </c>
      <c r="CT5" s="33" t="s">
        <v>103</v>
      </c>
      <c r="CU5" s="33" t="s">
        <v>104</v>
      </c>
      <c r="CV5" s="33" t="s">
        <v>105</v>
      </c>
      <c r="CW5" s="33" t="s">
        <v>95</v>
      </c>
      <c r="CX5" s="33" t="s">
        <v>96</v>
      </c>
      <c r="CY5" s="33" t="s">
        <v>97</v>
      </c>
      <c r="CZ5" s="33" t="s">
        <v>98</v>
      </c>
      <c r="DA5" s="33" t="s">
        <v>99</v>
      </c>
      <c r="DB5" s="33" t="s">
        <v>100</v>
      </c>
      <c r="DC5" s="33" t="s">
        <v>101</v>
      </c>
      <c r="DD5" s="33" t="s">
        <v>102</v>
      </c>
      <c r="DE5" s="33" t="s">
        <v>103</v>
      </c>
      <c r="DF5" s="33" t="s">
        <v>104</v>
      </c>
      <c r="DG5" s="33" t="s">
        <v>105</v>
      </c>
      <c r="DH5" s="33" t="s">
        <v>95</v>
      </c>
      <c r="DI5" s="33" t="s">
        <v>96</v>
      </c>
      <c r="DJ5" s="33" t="s">
        <v>97</v>
      </c>
      <c r="DK5" s="33" t="s">
        <v>98</v>
      </c>
      <c r="DL5" s="33" t="s">
        <v>99</v>
      </c>
      <c r="DM5" s="33" t="s">
        <v>100</v>
      </c>
      <c r="DN5" s="33" t="s">
        <v>101</v>
      </c>
      <c r="DO5" s="33" t="s">
        <v>102</v>
      </c>
      <c r="DP5" s="33" t="s">
        <v>103</v>
      </c>
      <c r="DQ5" s="33" t="s">
        <v>104</v>
      </c>
      <c r="DR5" s="33" t="s">
        <v>105</v>
      </c>
      <c r="DS5" s="33" t="s">
        <v>95</v>
      </c>
      <c r="DT5" s="33" t="s">
        <v>96</v>
      </c>
      <c r="DU5" s="33" t="s">
        <v>97</v>
      </c>
      <c r="DV5" s="33" t="s">
        <v>98</v>
      </c>
      <c r="DW5" s="33" t="s">
        <v>99</v>
      </c>
      <c r="DX5" s="33" t="s">
        <v>100</v>
      </c>
      <c r="DY5" s="33" t="s">
        <v>101</v>
      </c>
      <c r="DZ5" s="33" t="s">
        <v>102</v>
      </c>
      <c r="EA5" s="33" t="s">
        <v>103</v>
      </c>
      <c r="EB5" s="33" t="s">
        <v>104</v>
      </c>
      <c r="EC5" s="33" t="s">
        <v>105</v>
      </c>
      <c r="ED5" s="33" t="s">
        <v>95</v>
      </c>
      <c r="EE5" s="33" t="s">
        <v>96</v>
      </c>
      <c r="EF5" s="33" t="s">
        <v>97</v>
      </c>
      <c r="EG5" s="33" t="s">
        <v>98</v>
      </c>
      <c r="EH5" s="33" t="s">
        <v>99</v>
      </c>
      <c r="EI5" s="33" t="s">
        <v>100</v>
      </c>
      <c r="EJ5" s="33" t="s">
        <v>101</v>
      </c>
      <c r="EK5" s="33" t="s">
        <v>102</v>
      </c>
      <c r="EL5" s="33" t="s">
        <v>103</v>
      </c>
      <c r="EM5" s="33" t="s">
        <v>104</v>
      </c>
      <c r="EN5" s="33" t="s">
        <v>105</v>
      </c>
    </row>
    <row r="6" spans="1:144" s="37" customFormat="1" x14ac:dyDescent="0.15">
      <c r="A6" s="29" t="s">
        <v>106</v>
      </c>
      <c r="B6" s="34">
        <f>B7</f>
        <v>2016</v>
      </c>
      <c r="C6" s="34">
        <f t="shared" ref="C6:W6" si="3">C7</f>
        <v>232025</v>
      </c>
      <c r="D6" s="34">
        <f t="shared" si="3"/>
        <v>47</v>
      </c>
      <c r="E6" s="34">
        <f t="shared" si="3"/>
        <v>1</v>
      </c>
      <c r="F6" s="34">
        <f t="shared" si="3"/>
        <v>0</v>
      </c>
      <c r="G6" s="34">
        <f t="shared" si="3"/>
        <v>0</v>
      </c>
      <c r="H6" s="34" t="str">
        <f t="shared" si="3"/>
        <v>愛知県　岡崎市</v>
      </c>
      <c r="I6" s="34" t="str">
        <f t="shared" si="3"/>
        <v>法非適用</v>
      </c>
      <c r="J6" s="34" t="str">
        <f t="shared" si="3"/>
        <v>水道事業</v>
      </c>
      <c r="K6" s="34" t="str">
        <f t="shared" si="3"/>
        <v>簡易水道事業</v>
      </c>
      <c r="L6" s="34" t="str">
        <f t="shared" si="3"/>
        <v>D3</v>
      </c>
      <c r="M6" s="34">
        <f t="shared" si="3"/>
        <v>0</v>
      </c>
      <c r="N6" s="35" t="str">
        <f t="shared" si="3"/>
        <v>-</v>
      </c>
      <c r="O6" s="35" t="str">
        <f t="shared" si="3"/>
        <v>該当数値なし</v>
      </c>
      <c r="P6" s="35">
        <f t="shared" si="3"/>
        <v>0.98</v>
      </c>
      <c r="Q6" s="35">
        <f t="shared" si="3"/>
        <v>2635</v>
      </c>
      <c r="R6" s="35">
        <f t="shared" si="3"/>
        <v>384659</v>
      </c>
      <c r="S6" s="35">
        <f t="shared" si="3"/>
        <v>387.2</v>
      </c>
      <c r="T6" s="35">
        <f t="shared" si="3"/>
        <v>993.44</v>
      </c>
      <c r="U6" s="35">
        <f t="shared" si="3"/>
        <v>3770</v>
      </c>
      <c r="V6" s="35">
        <f t="shared" si="3"/>
        <v>22</v>
      </c>
      <c r="W6" s="35">
        <f t="shared" si="3"/>
        <v>171.36</v>
      </c>
      <c r="X6" s="36">
        <f>IF(X7="",NA(),X7)</f>
        <v>67.02</v>
      </c>
      <c r="Y6" s="36">
        <f t="shared" ref="Y6:AG6" si="4">IF(Y7="",NA(),Y7)</f>
        <v>64.430000000000007</v>
      </c>
      <c r="Z6" s="36">
        <f t="shared" si="4"/>
        <v>62.93</v>
      </c>
      <c r="AA6" s="36">
        <f t="shared" si="4"/>
        <v>62.22</v>
      </c>
      <c r="AB6" s="36">
        <f t="shared" si="4"/>
        <v>60.09</v>
      </c>
      <c r="AC6" s="36">
        <f t="shared" si="4"/>
        <v>74.52</v>
      </c>
      <c r="AD6" s="36">
        <f t="shared" si="4"/>
        <v>76.09</v>
      </c>
      <c r="AE6" s="36">
        <f t="shared" si="4"/>
        <v>75.87</v>
      </c>
      <c r="AF6" s="36">
        <f t="shared" si="4"/>
        <v>76.27</v>
      </c>
      <c r="AG6" s="36">
        <f t="shared" si="4"/>
        <v>77.56</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2231.5</v>
      </c>
      <c r="BF6" s="36">
        <f t="shared" ref="BF6:BN6" si="7">IF(BF7="",NA(),BF7)</f>
        <v>2387.77</v>
      </c>
      <c r="BG6" s="36">
        <f t="shared" si="7"/>
        <v>2571.2399999999998</v>
      </c>
      <c r="BH6" s="36">
        <f t="shared" si="7"/>
        <v>2580.64</v>
      </c>
      <c r="BI6" s="36">
        <f t="shared" si="7"/>
        <v>2738.15</v>
      </c>
      <c r="BJ6" s="36">
        <f t="shared" si="7"/>
        <v>1108.26</v>
      </c>
      <c r="BK6" s="36">
        <f t="shared" si="7"/>
        <v>1113.76</v>
      </c>
      <c r="BL6" s="36">
        <f t="shared" si="7"/>
        <v>1125.69</v>
      </c>
      <c r="BM6" s="36">
        <f t="shared" si="7"/>
        <v>1134.67</v>
      </c>
      <c r="BN6" s="36">
        <f t="shared" si="7"/>
        <v>1144.79</v>
      </c>
      <c r="BO6" s="35" t="str">
        <f>IF(BO7="","",IF(BO7="-","【-】","【"&amp;SUBSTITUTE(TEXT(BO7,"#,##0.00"),"-","△")&amp;"】"))</f>
        <v>【1,280.76】</v>
      </c>
      <c r="BP6" s="36">
        <f>IF(BP7="",NA(),BP7)</f>
        <v>28.53</v>
      </c>
      <c r="BQ6" s="36">
        <f t="shared" ref="BQ6:BY6" si="8">IF(BQ7="",NA(),BQ7)</f>
        <v>24.38</v>
      </c>
      <c r="BR6" s="36">
        <f t="shared" si="8"/>
        <v>21.61</v>
      </c>
      <c r="BS6" s="36">
        <f t="shared" si="8"/>
        <v>20.7</v>
      </c>
      <c r="BT6" s="36">
        <f t="shared" si="8"/>
        <v>19.98</v>
      </c>
      <c r="BU6" s="36">
        <f t="shared" si="8"/>
        <v>19.77</v>
      </c>
      <c r="BV6" s="36">
        <f t="shared" si="8"/>
        <v>34.25</v>
      </c>
      <c r="BW6" s="36">
        <f t="shared" si="8"/>
        <v>46.48</v>
      </c>
      <c r="BX6" s="36">
        <f t="shared" si="8"/>
        <v>40.6</v>
      </c>
      <c r="BY6" s="36">
        <f t="shared" si="8"/>
        <v>56.04</v>
      </c>
      <c r="BZ6" s="35" t="str">
        <f>IF(BZ7="","",IF(BZ7="-","【-】","【"&amp;SUBSTITUTE(TEXT(BZ7,"#,##0.00"),"-","△")&amp;"】"))</f>
        <v>【53.06】</v>
      </c>
      <c r="CA6" s="36">
        <f>IF(CA7="",NA(),CA7)</f>
        <v>576.70000000000005</v>
      </c>
      <c r="CB6" s="36">
        <f t="shared" ref="CB6:CJ6" si="9">IF(CB7="",NA(),CB7)</f>
        <v>664.48</v>
      </c>
      <c r="CC6" s="36">
        <f t="shared" si="9"/>
        <v>757.73</v>
      </c>
      <c r="CD6" s="36">
        <f t="shared" si="9"/>
        <v>804.44</v>
      </c>
      <c r="CE6" s="36">
        <f t="shared" si="9"/>
        <v>832.19</v>
      </c>
      <c r="CF6" s="36">
        <f t="shared" si="9"/>
        <v>878.73</v>
      </c>
      <c r="CG6" s="36">
        <f t="shared" si="9"/>
        <v>501.18</v>
      </c>
      <c r="CH6" s="36">
        <f t="shared" si="9"/>
        <v>376.61</v>
      </c>
      <c r="CI6" s="36">
        <f t="shared" si="9"/>
        <v>440.03</v>
      </c>
      <c r="CJ6" s="36">
        <f t="shared" si="9"/>
        <v>304.35000000000002</v>
      </c>
      <c r="CK6" s="35" t="str">
        <f>IF(CK7="","",IF(CK7="-","【-】","【"&amp;SUBSTITUTE(TEXT(CK7,"#,##0.00"),"-","△")&amp;"】"))</f>
        <v>【314.83】</v>
      </c>
      <c r="CL6" s="36">
        <f>IF(CL7="",NA(),CL7)</f>
        <v>45.16</v>
      </c>
      <c r="CM6" s="36">
        <f t="shared" ref="CM6:CU6" si="10">IF(CM7="",NA(),CM7)</f>
        <v>42.68</v>
      </c>
      <c r="CN6" s="36">
        <f t="shared" si="10"/>
        <v>41.4</v>
      </c>
      <c r="CO6" s="36">
        <f t="shared" si="10"/>
        <v>41.55</v>
      </c>
      <c r="CP6" s="36">
        <f t="shared" si="10"/>
        <v>41.6</v>
      </c>
      <c r="CQ6" s="36">
        <f t="shared" si="10"/>
        <v>57.17</v>
      </c>
      <c r="CR6" s="36">
        <f t="shared" si="10"/>
        <v>57.55</v>
      </c>
      <c r="CS6" s="36">
        <f t="shared" si="10"/>
        <v>57.43</v>
      </c>
      <c r="CT6" s="36">
        <f t="shared" si="10"/>
        <v>57.29</v>
      </c>
      <c r="CU6" s="36">
        <f t="shared" si="10"/>
        <v>55.9</v>
      </c>
      <c r="CV6" s="35" t="str">
        <f>IF(CV7="","",IF(CV7="-","【-】","【"&amp;SUBSTITUTE(TEXT(CV7,"#,##0.00"),"-","△")&amp;"】"))</f>
        <v>【56.28】</v>
      </c>
      <c r="CW6" s="36">
        <f>IF(CW7="",NA(),CW7)</f>
        <v>84.61</v>
      </c>
      <c r="CX6" s="36">
        <f t="shared" ref="CX6:DF6" si="11">IF(CX7="",NA(),CX7)</f>
        <v>85.21</v>
      </c>
      <c r="CY6" s="36">
        <f t="shared" si="11"/>
        <v>83.83</v>
      </c>
      <c r="CZ6" s="36">
        <f t="shared" si="11"/>
        <v>82.97</v>
      </c>
      <c r="DA6" s="36">
        <f t="shared" si="11"/>
        <v>82.91</v>
      </c>
      <c r="DB6" s="36">
        <f t="shared" si="11"/>
        <v>74.94</v>
      </c>
      <c r="DC6" s="36">
        <f t="shared" si="11"/>
        <v>74.14</v>
      </c>
      <c r="DD6" s="36">
        <f t="shared" si="11"/>
        <v>73.83</v>
      </c>
      <c r="DE6" s="36">
        <f t="shared" si="11"/>
        <v>73.69</v>
      </c>
      <c r="DF6" s="36">
        <f t="shared" si="11"/>
        <v>73.28</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0.86</v>
      </c>
      <c r="EE6" s="36">
        <f t="shared" ref="EE6:EM6" si="14">IF(EE7="",NA(),EE7)</f>
        <v>0.21</v>
      </c>
      <c r="EF6" s="36">
        <f t="shared" si="14"/>
        <v>0.78</v>
      </c>
      <c r="EG6" s="36">
        <f t="shared" si="14"/>
        <v>1.0900000000000001</v>
      </c>
      <c r="EH6" s="36">
        <f t="shared" si="14"/>
        <v>0.75</v>
      </c>
      <c r="EI6" s="36">
        <f t="shared" si="14"/>
        <v>0.46</v>
      </c>
      <c r="EJ6" s="36">
        <f t="shared" si="14"/>
        <v>0.8</v>
      </c>
      <c r="EK6" s="36">
        <f t="shared" si="14"/>
        <v>0.69</v>
      </c>
      <c r="EL6" s="36">
        <f t="shared" si="14"/>
        <v>0.65</v>
      </c>
      <c r="EM6" s="36">
        <f t="shared" si="14"/>
        <v>0.53</v>
      </c>
      <c r="EN6" s="35" t="str">
        <f>IF(EN7="","",IF(EN7="-","【-】","【"&amp;SUBSTITUTE(TEXT(EN7,"#,##0.00"),"-","△")&amp;"】"))</f>
        <v>【0.59】</v>
      </c>
    </row>
    <row r="7" spans="1:144" s="37" customFormat="1" x14ac:dyDescent="0.15">
      <c r="A7" s="29"/>
      <c r="B7" s="38">
        <v>2016</v>
      </c>
      <c r="C7" s="38">
        <v>232025</v>
      </c>
      <c r="D7" s="38">
        <v>47</v>
      </c>
      <c r="E7" s="38">
        <v>1</v>
      </c>
      <c r="F7" s="38">
        <v>0</v>
      </c>
      <c r="G7" s="38">
        <v>0</v>
      </c>
      <c r="H7" s="38" t="s">
        <v>107</v>
      </c>
      <c r="I7" s="38" t="s">
        <v>108</v>
      </c>
      <c r="J7" s="38" t="s">
        <v>109</v>
      </c>
      <c r="K7" s="38" t="s">
        <v>110</v>
      </c>
      <c r="L7" s="38" t="s">
        <v>111</v>
      </c>
      <c r="M7" s="38"/>
      <c r="N7" s="39" t="s">
        <v>112</v>
      </c>
      <c r="O7" s="39" t="s">
        <v>113</v>
      </c>
      <c r="P7" s="39">
        <v>0.98</v>
      </c>
      <c r="Q7" s="39">
        <v>2635</v>
      </c>
      <c r="R7" s="39">
        <v>384659</v>
      </c>
      <c r="S7" s="39">
        <v>387.2</v>
      </c>
      <c r="T7" s="39">
        <v>993.44</v>
      </c>
      <c r="U7" s="39">
        <v>3770</v>
      </c>
      <c r="V7" s="39">
        <v>22</v>
      </c>
      <c r="W7" s="39">
        <v>171.36</v>
      </c>
      <c r="X7" s="39">
        <v>67.02</v>
      </c>
      <c r="Y7" s="39">
        <v>64.430000000000007</v>
      </c>
      <c r="Z7" s="39">
        <v>62.93</v>
      </c>
      <c r="AA7" s="39">
        <v>62.22</v>
      </c>
      <c r="AB7" s="39">
        <v>60.09</v>
      </c>
      <c r="AC7" s="39">
        <v>74.52</v>
      </c>
      <c r="AD7" s="39">
        <v>76.09</v>
      </c>
      <c r="AE7" s="39">
        <v>75.87</v>
      </c>
      <c r="AF7" s="39">
        <v>76.27</v>
      </c>
      <c r="AG7" s="39">
        <v>77.56</v>
      </c>
      <c r="AH7" s="39">
        <v>76.78</v>
      </c>
      <c r="AI7" s="39"/>
      <c r="AJ7" s="39"/>
      <c r="AK7" s="39"/>
      <c r="AL7" s="39"/>
      <c r="AM7" s="39"/>
      <c r="AN7" s="39"/>
      <c r="AO7" s="39"/>
      <c r="AP7" s="39"/>
      <c r="AQ7" s="39"/>
      <c r="AR7" s="39"/>
      <c r="AS7" s="39"/>
      <c r="AT7" s="39"/>
      <c r="AU7" s="39"/>
      <c r="AV7" s="39"/>
      <c r="AW7" s="39"/>
      <c r="AX7" s="39"/>
      <c r="AY7" s="39"/>
      <c r="AZ7" s="39"/>
      <c r="BA7" s="39"/>
      <c r="BB7" s="39"/>
      <c r="BC7" s="39"/>
      <c r="BD7" s="39"/>
      <c r="BE7" s="39">
        <v>2231.5</v>
      </c>
      <c r="BF7" s="39">
        <v>2387.77</v>
      </c>
      <c r="BG7" s="39">
        <v>2571.2399999999998</v>
      </c>
      <c r="BH7" s="39">
        <v>2580.64</v>
      </c>
      <c r="BI7" s="39">
        <v>2738.15</v>
      </c>
      <c r="BJ7" s="39">
        <v>1108.26</v>
      </c>
      <c r="BK7" s="39">
        <v>1113.76</v>
      </c>
      <c r="BL7" s="39">
        <v>1125.69</v>
      </c>
      <c r="BM7" s="39">
        <v>1134.67</v>
      </c>
      <c r="BN7" s="39">
        <v>1144.79</v>
      </c>
      <c r="BO7" s="39">
        <v>1280.76</v>
      </c>
      <c r="BP7" s="39">
        <v>28.53</v>
      </c>
      <c r="BQ7" s="39">
        <v>24.38</v>
      </c>
      <c r="BR7" s="39">
        <v>21.61</v>
      </c>
      <c r="BS7" s="39">
        <v>20.7</v>
      </c>
      <c r="BT7" s="39">
        <v>19.98</v>
      </c>
      <c r="BU7" s="39">
        <v>19.77</v>
      </c>
      <c r="BV7" s="39">
        <v>34.25</v>
      </c>
      <c r="BW7" s="39">
        <v>46.48</v>
      </c>
      <c r="BX7" s="39">
        <v>40.6</v>
      </c>
      <c r="BY7" s="39">
        <v>56.04</v>
      </c>
      <c r="BZ7" s="39">
        <v>53.06</v>
      </c>
      <c r="CA7" s="39">
        <v>576.70000000000005</v>
      </c>
      <c r="CB7" s="39">
        <v>664.48</v>
      </c>
      <c r="CC7" s="39">
        <v>757.73</v>
      </c>
      <c r="CD7" s="39">
        <v>804.44</v>
      </c>
      <c r="CE7" s="39">
        <v>832.19</v>
      </c>
      <c r="CF7" s="39">
        <v>878.73</v>
      </c>
      <c r="CG7" s="39">
        <v>501.18</v>
      </c>
      <c r="CH7" s="39">
        <v>376.61</v>
      </c>
      <c r="CI7" s="39">
        <v>440.03</v>
      </c>
      <c r="CJ7" s="39">
        <v>304.35000000000002</v>
      </c>
      <c r="CK7" s="39">
        <v>314.83</v>
      </c>
      <c r="CL7" s="39">
        <v>45.16</v>
      </c>
      <c r="CM7" s="39">
        <v>42.68</v>
      </c>
      <c r="CN7" s="39">
        <v>41.4</v>
      </c>
      <c r="CO7" s="39">
        <v>41.55</v>
      </c>
      <c r="CP7" s="39">
        <v>41.6</v>
      </c>
      <c r="CQ7" s="39">
        <v>57.17</v>
      </c>
      <c r="CR7" s="39">
        <v>57.55</v>
      </c>
      <c r="CS7" s="39">
        <v>57.43</v>
      </c>
      <c r="CT7" s="39">
        <v>57.29</v>
      </c>
      <c r="CU7" s="39">
        <v>55.9</v>
      </c>
      <c r="CV7" s="39">
        <v>56.28</v>
      </c>
      <c r="CW7" s="39">
        <v>84.61</v>
      </c>
      <c r="CX7" s="39">
        <v>85.21</v>
      </c>
      <c r="CY7" s="39">
        <v>83.83</v>
      </c>
      <c r="CZ7" s="39">
        <v>82.97</v>
      </c>
      <c r="DA7" s="39">
        <v>82.91</v>
      </c>
      <c r="DB7" s="39">
        <v>74.94</v>
      </c>
      <c r="DC7" s="39">
        <v>74.14</v>
      </c>
      <c r="DD7" s="39">
        <v>73.83</v>
      </c>
      <c r="DE7" s="39">
        <v>73.69</v>
      </c>
      <c r="DF7" s="39">
        <v>73.28</v>
      </c>
      <c r="DG7" s="39">
        <v>74.94</v>
      </c>
      <c r="DH7" s="39"/>
      <c r="DI7" s="39"/>
      <c r="DJ7" s="39"/>
      <c r="DK7" s="39"/>
      <c r="DL7" s="39"/>
      <c r="DM7" s="39"/>
      <c r="DN7" s="39"/>
      <c r="DO7" s="39"/>
      <c r="DP7" s="39"/>
      <c r="DQ7" s="39"/>
      <c r="DR7" s="39"/>
      <c r="DS7" s="39"/>
      <c r="DT7" s="39"/>
      <c r="DU7" s="39"/>
      <c r="DV7" s="39"/>
      <c r="DW7" s="39"/>
      <c r="DX7" s="39"/>
      <c r="DY7" s="39"/>
      <c r="DZ7" s="39"/>
      <c r="EA7" s="39"/>
      <c r="EB7" s="39"/>
      <c r="EC7" s="39"/>
      <c r="ED7" s="39">
        <v>0.86</v>
      </c>
      <c r="EE7" s="39">
        <v>0.21</v>
      </c>
      <c r="EF7" s="39">
        <v>0.78</v>
      </c>
      <c r="EG7" s="39">
        <v>1.0900000000000001</v>
      </c>
      <c r="EH7" s="39">
        <v>0.75</v>
      </c>
      <c r="EI7" s="39">
        <v>0.46</v>
      </c>
      <c r="EJ7" s="39">
        <v>0.8</v>
      </c>
      <c r="EK7" s="39">
        <v>0.69</v>
      </c>
      <c r="EL7" s="39">
        <v>0.65</v>
      </c>
      <c r="EM7" s="39">
        <v>0.53</v>
      </c>
      <c r="EN7" s="39">
        <v>0.59</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114</v>
      </c>
      <c r="C9" s="41" t="s">
        <v>115</v>
      </c>
      <c r="D9" s="41" t="s">
        <v>116</v>
      </c>
      <c r="E9" s="41" t="s">
        <v>117</v>
      </c>
      <c r="F9" s="41" t="s">
        <v>118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57</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2018-02-14T02:37:14Z</cp:lastPrinted>
  <dcterms:created xsi:type="dcterms:W3CDTF">2017-12-25T01:44:34Z</dcterms:created>
  <dcterms:modified xsi:type="dcterms:W3CDTF">2018-02-27T08:53:11Z</dcterms:modified>
  <cp:category/>
</cp:coreProperties>
</file>