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2 簡水（8事業）\"/>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AL10" i="4"/>
  <c r="W10" i="4"/>
  <c r="P10" i="4"/>
  <c r="BB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<sst xmlns="http://schemas.openxmlformats.org/spreadsheetml/2006/main" count="237" uniqueCount="123">
  <si>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</si>
  <si>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</si>
  <si>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</si>
  <si>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</si>
  <si>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</si>
  <si>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</si>
  <si>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</si>
  <si>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</si>
  <si>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</si>
  <si>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</si>
  <si>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</si>
  <si>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</si>
  <si>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</si>
  <si>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</si>
  <si>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</si>
  <si>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</si>
  <si>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</si>
  <si>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</si>
  <si>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</si>
  <si>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</si>
  <si>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</si>
  <si>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</si>
  <si>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</si>
  <si>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</si>
  <si>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</si>
  <si>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</si>
  <si>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</si>
  <si>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</si>
  <si>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</si>
  <si>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</si>
  <si>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</si>
  <si>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</si>
  <si>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</si>
  <si>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</si>
  <si>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</si>
  <si>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</si>
  <si>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</si>
  <si>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</si>
  <si>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</si>
  <si>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</si>
  <si>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</si>
  <si>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</si>
  <si>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</si>
  <si>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</si>
  <si>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</si>
  <si>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</si>
  <si>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</si>
  <si>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</si>
  <si>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</si>
  <si>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</si>
  <si>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</si>
  <si>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</si>
  <si>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</si>
  <si>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</si>
  <si>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</si>
  <si>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</si>
  <si>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</si>
  <si>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</si>
  <si>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</si>
  <si>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</si>
  <si>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</si>
  <si>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</si>
  <si>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</si>
  <si>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</si>
  <si>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</si>
  <si>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</si>
  <si>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</si>
  <si>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</si>
  <si>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</si>
  <si>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</si>
  <si>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</si>
  <si>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</si>
  <si>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</si>
  <si>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</si>
  <si>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</si>
  <si>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</si>
  <si>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</si>
  <si>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</si>
  <si>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</si>
  <si>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</si>
  <si>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</si>
  <si>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</si>
  <si>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</si>
  <si>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</si>
  <si>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</si>
  <si>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</si>
  <si>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</si>
  <si>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</si>
  <si>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</si>
  <si>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</si>
  <si>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</si>
  <si>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</si>
  <si>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</si>
  <si>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</si>
  <si>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</si>
  <si>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</si>
  <si>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</si>
  <si>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</si>
  <si>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</si>
  <si>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</si>
  <si>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</si>
  <si>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</si>
  <si>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</si>
  <si>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</si>
  <si>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</si>
  <si>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</si>
  <si>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</si>
  <si>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一宮市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</si>
  <si>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</si>
  <si>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</si>
  <si>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</si>
  <si>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</si>
  <si>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</si>
  <si>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</si>
  <si>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</si>
  <si>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</si>
  <si>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</si>
  <si>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</si>
  <si>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</si>
  <si>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資産の運用は組合により行われているため保有している資産がない。</t>
    <phoneticPr fontId="4"/>
  </si>
  <si>
    <t>簡水組合にかかった費用の分を水道料として請求している。</t>
    <phoneticPr fontId="4"/>
  </si>
  <si>
    <t>非設置</t>
    <rPh sb="0" eb="1">
      <t>ヒ</t>
    </rPh>
    <rPh sb="1" eb="3">
      <t>セッチ</t>
    </rPh>
    <phoneticPr fontId="4"/>
  </si>
  <si>
    <t>市で支払った費用の全額を組合に負担してもらっている。
平成31年度末までに上水道へ統合予定のため、簡水単独での経営戦略を策定せず、上水道にて策定する。</t>
    <rPh sb="27" eb="29">
      <t>ヘイセイ</t>
    </rPh>
    <rPh sb="31" eb="33">
      <t>ネンド</t>
    </rPh>
    <rPh sb="33" eb="34">
      <t>マツ</t>
    </rPh>
    <rPh sb="37" eb="40">
      <t>ジョウスイドウ</t>
    </rPh>
    <rPh sb="41" eb="43">
      <t>トウゴウ</t>
    </rPh>
    <rPh sb="43" eb="45">
      <t>ヨテイ</t>
    </rPh>
    <rPh sb="49" eb="51">
      <t>カンスイ</t>
    </rPh>
    <rPh sb="51" eb="53">
      <t>タンドク</t>
    </rPh>
    <rPh sb="55" eb="57">
      <t>ケイエイ</t>
    </rPh>
    <rPh sb="57" eb="59">
      <t>センリャク</t>
    </rPh>
    <rPh sb="60" eb="62">
      <t>サクテイ</t>
    </rPh>
    <rPh sb="65" eb="68">
      <t>ジョウスイドウ</t>
    </rPh>
    <rPh sb="70" eb="7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</si>
</sst>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0D-4D92-800B-2107BA8B2801}"/>
            </c:ext>
          </c:extLst>
        </c:ser>
        <c:dLbls>
          <c:showLegendKey val="0"/>
          <c:showVal val="0"/>
          <c:showCatName val="0"/>
          <c:showSerName val="0"/>
          <c:showPercent val="0"/>
          <c:showBubbleSize val="0"/>
        </c:dLbls>
        <c:gapWidth val="150"/>
        <c:axId val="462295200"/>
        <c:axId val="46229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c:ext xmlns:c16="http://schemas.microsoft.com/office/drawing/2014/chart" uri="{C3380CC4-5D6E-409C-BE32-E72D297353CC}">
              <c16:uniqueId val="{00000001-6F0D-4D92-800B-2107BA8B2801}"/>
            </c:ext>
          </c:extLst>
        </c:ser>
        <c:dLbls>
          <c:showLegendKey val="0"/>
          <c:showVal val="0"/>
          <c:showCatName val="0"/>
          <c:showSerName val="0"/>
          <c:showPercent val="0"/>
          <c:showBubbleSize val="0"/>
        </c:dLbls>
        <c:marker val="1"/>
        <c:smooth val="0"/>
        <c:axId val="462295200"/>
        <c:axId val="462295592"/>
      </c:lineChart>
      <c:dateAx>
        <c:axId val="462295200"/>
        <c:scaling>
          <c:orientation val="minMax"/>
        </c:scaling>
        <c:delete val="1"/>
        <c:axPos val="b"/>
        <c:numFmt formatCode="ge" sourceLinked="1"/>
        <c:majorTickMark val="none"/>
        <c:minorTickMark val="none"/>
        <c:tickLblPos val="none"/>
        <c:crossAx val="462295592"/>
        <c:crosses val="autoZero"/>
        <c:auto val="1"/>
        <c:lblOffset val="100"/>
        <c:baseTimeUnit val="years"/>
      </c:dateAx>
      <c:valAx>
        <c:axId val="46229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76.790000000000006</c:v>
                </c:pt>
                <c:pt idx="1">
                  <c:v>77.150000000000006</c:v>
                </c:pt>
                <c:pt idx="2">
                  <c:v>77.59</c:v>
                </c:pt>
                <c:pt idx="3">
                  <c:v>78.5</c:v>
                </c:pt>
                <c:pt idx="4">
                  <c:v>77.989999999999995</c:v>
                </c:pt>
              </c:numCache>
            </c:numRef>
          </c:val>
          <c:extLst>
            <c:ext xmlns:c16="http://schemas.microsoft.com/office/drawing/2014/chart" uri="{C3380CC4-5D6E-409C-BE32-E72D297353CC}">
              <c16:uniqueId val="{00000000-B6B6-47CD-922B-FB8BBB607BDC}"/>
            </c:ext>
          </c:extLst>
        </c:ser>
        <c:dLbls>
          <c:showLegendKey val="0"/>
          <c:showVal val="0"/>
          <c:showCatName val="0"/>
          <c:showSerName val="0"/>
          <c:showPercent val="0"/>
          <c:showBubbleSize val="0"/>
        </c:dLbls>
        <c:gapWidth val="150"/>
        <c:axId val="176694808"/>
        <c:axId val="17669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c:ext xmlns:c16="http://schemas.microsoft.com/office/drawing/2014/chart" uri="{C3380CC4-5D6E-409C-BE32-E72D297353CC}">
              <c16:uniqueId val="{00000001-B6B6-47CD-922B-FB8BBB607BDC}"/>
            </c:ext>
          </c:extLst>
        </c:ser>
        <c:dLbls>
          <c:showLegendKey val="0"/>
          <c:showVal val="0"/>
          <c:showCatName val="0"/>
          <c:showSerName val="0"/>
          <c:showPercent val="0"/>
          <c:showBubbleSize val="0"/>
        </c:dLbls>
        <c:marker val="1"/>
        <c:smooth val="0"/>
        <c:axId val="176694808"/>
        <c:axId val="176694024"/>
      </c:lineChart>
      <c:dateAx>
        <c:axId val="176694808"/>
        <c:scaling>
          <c:orientation val="minMax"/>
        </c:scaling>
        <c:delete val="1"/>
        <c:axPos val="b"/>
        <c:numFmt formatCode="ge" sourceLinked="1"/>
        <c:majorTickMark val="none"/>
        <c:minorTickMark val="none"/>
        <c:tickLblPos val="none"/>
        <c:crossAx val="176694024"/>
        <c:crosses val="autoZero"/>
        <c:auto val="1"/>
        <c:lblOffset val="100"/>
        <c:baseTimeUnit val="years"/>
      </c:dateAx>
      <c:valAx>
        <c:axId val="17669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9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93.9</c:v>
                </c:pt>
                <c:pt idx="1">
                  <c:v>93.9</c:v>
                </c:pt>
                <c:pt idx="2">
                  <c:v>93.9</c:v>
                </c:pt>
                <c:pt idx="3">
                  <c:v>93.9</c:v>
                </c:pt>
                <c:pt idx="4">
                  <c:v>93.9</c:v>
                </c:pt>
              </c:numCache>
            </c:numRef>
          </c:val>
          <c:extLst>
            <c:ext xmlns:c16="http://schemas.microsoft.com/office/drawing/2014/chart" uri="{C3380CC4-5D6E-409C-BE32-E72D297353CC}">
              <c16:uniqueId val="{00000000-EA16-48FD-8991-86389D50E26E}"/>
            </c:ext>
          </c:extLst>
        </c:ser>
        <c:dLbls>
          <c:showLegendKey val="0"/>
          <c:showVal val="0"/>
          <c:showCatName val="0"/>
          <c:showSerName val="0"/>
          <c:showPercent val="0"/>
          <c:showBubbleSize val="0"/>
        </c:dLbls>
        <c:gapWidth val="150"/>
        <c:axId val="176692848"/>
        <c:axId val="17669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c:ext xmlns:c16="http://schemas.microsoft.com/office/drawing/2014/chart" uri="{C3380CC4-5D6E-409C-BE32-E72D297353CC}">
              <c16:uniqueId val="{00000001-EA16-48FD-8991-86389D50E26E}"/>
            </c:ext>
          </c:extLst>
        </c:ser>
        <c:dLbls>
          <c:showLegendKey val="0"/>
          <c:showVal val="0"/>
          <c:showCatName val="0"/>
          <c:showSerName val="0"/>
          <c:showPercent val="0"/>
          <c:showBubbleSize val="0"/>
        </c:dLbls>
        <c:marker val="1"/>
        <c:smooth val="0"/>
        <c:axId val="176692848"/>
        <c:axId val="176692456"/>
      </c:lineChart>
      <c:dateAx>
        <c:axId val="176692848"/>
        <c:scaling>
          <c:orientation val="minMax"/>
        </c:scaling>
        <c:delete val="1"/>
        <c:axPos val="b"/>
        <c:numFmt formatCode="ge" sourceLinked="1"/>
        <c:majorTickMark val="none"/>
        <c:minorTickMark val="none"/>
        <c:tickLblPos val="none"/>
        <c:crossAx val="176692456"/>
        <c:crosses val="autoZero"/>
        <c:auto val="1"/>
        <c:lblOffset val="100"/>
        <c:baseTimeUnit val="years"/>
      </c:dateAx>
      <c:valAx>
        <c:axId val="17669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69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9D7-47CC-8EF3-F0EC6BE29B4B}"/>
            </c:ext>
          </c:extLst>
        </c:ser>
        <c:dLbls>
          <c:showLegendKey val="0"/>
          <c:showVal val="0"/>
          <c:showCatName val="0"/>
          <c:showSerName val="0"/>
          <c:showPercent val="0"/>
          <c:showBubbleSize val="0"/>
        </c:dLbls>
        <c:gapWidth val="150"/>
        <c:axId val="462294024"/>
        <c:axId val="46229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c:ext xmlns:c16="http://schemas.microsoft.com/office/drawing/2014/chart" uri="{C3380CC4-5D6E-409C-BE32-E72D297353CC}">
              <c16:uniqueId val="{00000001-39D7-47CC-8EF3-F0EC6BE29B4B}"/>
            </c:ext>
          </c:extLst>
        </c:ser>
        <c:dLbls>
          <c:showLegendKey val="0"/>
          <c:showVal val="0"/>
          <c:showCatName val="0"/>
          <c:showSerName val="0"/>
          <c:showPercent val="0"/>
          <c:showBubbleSize val="0"/>
        </c:dLbls>
        <c:marker val="1"/>
        <c:smooth val="0"/>
        <c:axId val="462294024"/>
        <c:axId val="462296376"/>
      </c:lineChart>
      <c:dateAx>
        <c:axId val="462294024"/>
        <c:scaling>
          <c:orientation val="minMax"/>
        </c:scaling>
        <c:delete val="1"/>
        <c:axPos val="b"/>
        <c:numFmt formatCode="ge" sourceLinked="1"/>
        <c:majorTickMark val="none"/>
        <c:minorTickMark val="none"/>
        <c:tickLblPos val="none"/>
        <c:crossAx val="462296376"/>
        <c:crosses val="autoZero"/>
        <c:auto val="1"/>
        <c:lblOffset val="100"/>
        <c:baseTimeUnit val="years"/>
      </c:dateAx>
      <c:valAx>
        <c:axId val="46229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9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C5-4685-A625-3B37FBA711C1}"/>
            </c:ext>
          </c:extLst>
        </c:ser>
        <c:dLbls>
          <c:showLegendKey val="0"/>
          <c:showVal val="0"/>
          <c:showCatName val="0"/>
          <c:showSerName val="0"/>
          <c:showPercent val="0"/>
          <c:showBubbleSize val="0"/>
        </c:dLbls>
        <c:gapWidth val="150"/>
        <c:axId val="462296768"/>
        <c:axId val="46230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C5-4685-A625-3B37FBA711C1}"/>
            </c:ext>
          </c:extLst>
        </c:ser>
        <c:dLbls>
          <c:showLegendKey val="0"/>
          <c:showVal val="0"/>
          <c:showCatName val="0"/>
          <c:showSerName val="0"/>
          <c:showPercent val="0"/>
          <c:showBubbleSize val="0"/>
        </c:dLbls>
        <c:marker val="1"/>
        <c:smooth val="0"/>
        <c:axId val="462296768"/>
        <c:axId val="462300296"/>
      </c:lineChart>
      <c:dateAx>
        <c:axId val="462296768"/>
        <c:scaling>
          <c:orientation val="minMax"/>
        </c:scaling>
        <c:delete val="1"/>
        <c:axPos val="b"/>
        <c:numFmt formatCode="ge" sourceLinked="1"/>
        <c:majorTickMark val="none"/>
        <c:minorTickMark val="none"/>
        <c:tickLblPos val="none"/>
        <c:crossAx val="462300296"/>
        <c:crosses val="autoZero"/>
        <c:auto val="1"/>
        <c:lblOffset val="100"/>
        <c:baseTimeUnit val="years"/>
      </c:dateAx>
      <c:valAx>
        <c:axId val="46230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4-4192-9FA0-B14119066948}"/>
            </c:ext>
          </c:extLst>
        </c:ser>
        <c:dLbls>
          <c:showLegendKey val="0"/>
          <c:showVal val="0"/>
          <c:showCatName val="0"/>
          <c:showSerName val="0"/>
          <c:showPercent val="0"/>
          <c:showBubbleSize val="0"/>
        </c:dLbls>
        <c:gapWidth val="150"/>
        <c:axId val="462297160"/>
        <c:axId val="46229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4-4192-9FA0-B14119066948}"/>
            </c:ext>
          </c:extLst>
        </c:ser>
        <c:dLbls>
          <c:showLegendKey val="0"/>
          <c:showVal val="0"/>
          <c:showCatName val="0"/>
          <c:showSerName val="0"/>
          <c:showPercent val="0"/>
          <c:showBubbleSize val="0"/>
        </c:dLbls>
        <c:marker val="1"/>
        <c:smooth val="0"/>
        <c:axId val="462297160"/>
        <c:axId val="462298728"/>
      </c:lineChart>
      <c:dateAx>
        <c:axId val="462297160"/>
        <c:scaling>
          <c:orientation val="minMax"/>
        </c:scaling>
        <c:delete val="1"/>
        <c:axPos val="b"/>
        <c:numFmt formatCode="ge" sourceLinked="1"/>
        <c:majorTickMark val="none"/>
        <c:minorTickMark val="none"/>
        <c:tickLblPos val="none"/>
        <c:crossAx val="462298728"/>
        <c:crosses val="autoZero"/>
        <c:auto val="1"/>
        <c:lblOffset val="100"/>
        <c:baseTimeUnit val="years"/>
      </c:dateAx>
      <c:valAx>
        <c:axId val="46229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9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A2-456C-8C06-D4D9197B844A}"/>
            </c:ext>
          </c:extLst>
        </c:ser>
        <c:dLbls>
          <c:showLegendKey val="0"/>
          <c:showVal val="0"/>
          <c:showCatName val="0"/>
          <c:showSerName val="0"/>
          <c:showPercent val="0"/>
          <c:showBubbleSize val="0"/>
        </c:dLbls>
        <c:gapWidth val="150"/>
        <c:axId val="462293632"/>
        <c:axId val="46229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A2-456C-8C06-D4D9197B844A}"/>
            </c:ext>
          </c:extLst>
        </c:ser>
        <c:dLbls>
          <c:showLegendKey val="0"/>
          <c:showVal val="0"/>
          <c:showCatName val="0"/>
          <c:showSerName val="0"/>
          <c:showPercent val="0"/>
          <c:showBubbleSize val="0"/>
        </c:dLbls>
        <c:marker val="1"/>
        <c:smooth val="0"/>
        <c:axId val="462293632"/>
        <c:axId val="462297552"/>
      </c:lineChart>
      <c:dateAx>
        <c:axId val="462293632"/>
        <c:scaling>
          <c:orientation val="minMax"/>
        </c:scaling>
        <c:delete val="1"/>
        <c:axPos val="b"/>
        <c:numFmt formatCode="ge" sourceLinked="1"/>
        <c:majorTickMark val="none"/>
        <c:minorTickMark val="none"/>
        <c:tickLblPos val="none"/>
        <c:crossAx val="462297552"/>
        <c:crosses val="autoZero"/>
        <c:auto val="1"/>
        <c:lblOffset val="100"/>
        <c:baseTimeUnit val="years"/>
      </c:dateAx>
      <c:valAx>
        <c:axId val="46229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2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FC-4F00-B9BD-2F2F05513594}"/>
            </c:ext>
          </c:extLst>
        </c:ser>
        <c:dLbls>
          <c:showLegendKey val="0"/>
          <c:showVal val="0"/>
          <c:showCatName val="0"/>
          <c:showSerName val="0"/>
          <c:showPercent val="0"/>
          <c:showBubbleSize val="0"/>
        </c:dLbls>
        <c:gapWidth val="150"/>
        <c:axId val="409368208"/>
        <c:axId val="40936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FC-4F00-B9BD-2F2F05513594}"/>
            </c:ext>
          </c:extLst>
        </c:ser>
        <c:dLbls>
          <c:showLegendKey val="0"/>
          <c:showVal val="0"/>
          <c:showCatName val="0"/>
          <c:showSerName val="0"/>
          <c:showPercent val="0"/>
          <c:showBubbleSize val="0"/>
        </c:dLbls>
        <c:marker val="1"/>
        <c:smooth val="0"/>
        <c:axId val="409368208"/>
        <c:axId val="409367816"/>
      </c:lineChart>
      <c:dateAx>
        <c:axId val="409368208"/>
        <c:scaling>
          <c:orientation val="minMax"/>
        </c:scaling>
        <c:delete val="1"/>
        <c:axPos val="b"/>
        <c:numFmt formatCode="ge" sourceLinked="1"/>
        <c:majorTickMark val="none"/>
        <c:minorTickMark val="none"/>
        <c:tickLblPos val="none"/>
        <c:crossAx val="409367816"/>
        <c:crosses val="autoZero"/>
        <c:auto val="1"/>
        <c:lblOffset val="100"/>
        <c:baseTimeUnit val="years"/>
      </c:dateAx>
      <c:valAx>
        <c:axId val="40936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6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8D-4BE4-BFFF-44EFDE9C0C90}"/>
            </c:ext>
          </c:extLst>
        </c:ser>
        <c:dLbls>
          <c:showLegendKey val="0"/>
          <c:showVal val="0"/>
          <c:showCatName val="0"/>
          <c:showSerName val="0"/>
          <c:showPercent val="0"/>
          <c:showBubbleSize val="0"/>
        </c:dLbls>
        <c:gapWidth val="150"/>
        <c:axId val="409366640"/>
        <c:axId val="40936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c:ext xmlns:c16="http://schemas.microsoft.com/office/drawing/2014/chart" uri="{C3380CC4-5D6E-409C-BE32-E72D297353CC}">
              <c16:uniqueId val="{00000001-248D-4BE4-BFFF-44EFDE9C0C90}"/>
            </c:ext>
          </c:extLst>
        </c:ser>
        <c:dLbls>
          <c:showLegendKey val="0"/>
          <c:showVal val="0"/>
          <c:showCatName val="0"/>
          <c:showSerName val="0"/>
          <c:showPercent val="0"/>
          <c:showBubbleSize val="0"/>
        </c:dLbls>
        <c:marker val="1"/>
        <c:smooth val="0"/>
        <c:axId val="409366640"/>
        <c:axId val="409361544"/>
      </c:lineChart>
      <c:dateAx>
        <c:axId val="409366640"/>
        <c:scaling>
          <c:orientation val="minMax"/>
        </c:scaling>
        <c:delete val="1"/>
        <c:axPos val="b"/>
        <c:numFmt formatCode="ge" sourceLinked="1"/>
        <c:majorTickMark val="none"/>
        <c:minorTickMark val="none"/>
        <c:tickLblPos val="none"/>
        <c:crossAx val="409361544"/>
        <c:crosses val="autoZero"/>
        <c:auto val="1"/>
        <c:lblOffset val="100"/>
        <c:baseTimeUnit val="years"/>
      </c:dateAx>
      <c:valAx>
        <c:axId val="40936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6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60F-44FB-A557-BD96F3AB0B7B}"/>
            </c:ext>
          </c:extLst>
        </c:ser>
        <c:dLbls>
          <c:showLegendKey val="0"/>
          <c:showVal val="0"/>
          <c:showCatName val="0"/>
          <c:showSerName val="0"/>
          <c:showPercent val="0"/>
          <c:showBubbleSize val="0"/>
        </c:dLbls>
        <c:gapWidth val="150"/>
        <c:axId val="409365464"/>
        <c:axId val="40936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c:ext xmlns:c16="http://schemas.microsoft.com/office/drawing/2014/chart" uri="{C3380CC4-5D6E-409C-BE32-E72D297353CC}">
              <c16:uniqueId val="{00000001-060F-44FB-A557-BD96F3AB0B7B}"/>
            </c:ext>
          </c:extLst>
        </c:ser>
        <c:dLbls>
          <c:showLegendKey val="0"/>
          <c:showVal val="0"/>
          <c:showCatName val="0"/>
          <c:showSerName val="0"/>
          <c:showPercent val="0"/>
          <c:showBubbleSize val="0"/>
        </c:dLbls>
        <c:marker val="1"/>
        <c:smooth val="0"/>
        <c:axId val="409365464"/>
        <c:axId val="409362328"/>
      </c:lineChart>
      <c:dateAx>
        <c:axId val="409365464"/>
        <c:scaling>
          <c:orientation val="minMax"/>
        </c:scaling>
        <c:delete val="1"/>
        <c:axPos val="b"/>
        <c:numFmt formatCode="ge" sourceLinked="1"/>
        <c:majorTickMark val="none"/>
        <c:minorTickMark val="none"/>
        <c:tickLblPos val="none"/>
        <c:crossAx val="409362328"/>
        <c:crosses val="autoZero"/>
        <c:auto val="1"/>
        <c:lblOffset val="100"/>
        <c:baseTimeUnit val="years"/>
      </c:dateAx>
      <c:valAx>
        <c:axId val="40936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6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10.4</c:v>
                </c:pt>
                <c:pt idx="1">
                  <c:v>10.57</c:v>
                </c:pt>
                <c:pt idx="2">
                  <c:v>11.88</c:v>
                </c:pt>
                <c:pt idx="3">
                  <c:v>11.29</c:v>
                </c:pt>
                <c:pt idx="4">
                  <c:v>9.1999999999999993</c:v>
                </c:pt>
              </c:numCache>
            </c:numRef>
          </c:val>
          <c:extLst>
            <c:ext xmlns:c16="http://schemas.microsoft.com/office/drawing/2014/chart" uri="{C3380CC4-5D6E-409C-BE32-E72D297353CC}">
              <c16:uniqueId val="{00000000-4C10-469D-AAB4-7C9A4F317EE6}"/>
            </c:ext>
          </c:extLst>
        </c:ser>
        <c:dLbls>
          <c:showLegendKey val="0"/>
          <c:showVal val="0"/>
          <c:showCatName val="0"/>
          <c:showSerName val="0"/>
          <c:showPercent val="0"/>
          <c:showBubbleSize val="0"/>
        </c:dLbls>
        <c:gapWidth val="150"/>
        <c:axId val="409364680"/>
        <c:axId val="40936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c:ext xmlns:c16="http://schemas.microsoft.com/office/drawing/2014/chart" uri="{C3380CC4-5D6E-409C-BE32-E72D297353CC}">
              <c16:uniqueId val="{00000001-4C10-469D-AAB4-7C9A4F317EE6}"/>
            </c:ext>
          </c:extLst>
        </c:ser>
        <c:dLbls>
          <c:showLegendKey val="0"/>
          <c:showVal val="0"/>
          <c:showCatName val="0"/>
          <c:showSerName val="0"/>
          <c:showPercent val="0"/>
          <c:showBubbleSize val="0"/>
        </c:dLbls>
        <c:marker val="1"/>
        <c:smooth val="0"/>
        <c:axId val="409364680"/>
        <c:axId val="409363112"/>
      </c:lineChart>
      <c:dateAx>
        <c:axId val="409364680"/>
        <c:scaling>
          <c:orientation val="minMax"/>
        </c:scaling>
        <c:delete val="1"/>
        <c:axPos val="b"/>
        <c:numFmt formatCode="ge" sourceLinked="1"/>
        <c:majorTickMark val="none"/>
        <c:minorTickMark val="none"/>
        <c:tickLblPos val="none"/>
        <c:crossAx val="409363112"/>
        <c:crosses val="autoZero"/>
        <c:auto val="1"/>
        <c:lblOffset val="100"/>
        <c:baseTimeUnit val="years"/>
      </c:dateAx>
      <c:valAx>
        <c:axId val="40936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36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愛知県　一宮市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121</v>
      </c>
      <c r="AE8" s="74"/>
      <c r="AF8" s="74"/>
      <c r="AG8" s="74"/>
      <c r="AH8" s="74"/>
      <c r="AI8" s="74"/>
      <c r="AJ8" s="74"/>
      <c r="AK8" s="2"/>
      <c r="AL8" s="67">
        <f>データ!$R$6</f>
        <v>386208</v>
      </c>
      <c r="AM8" s="67"/>
      <c r="AN8" s="67"/>
      <c r="AO8" s="67"/>
      <c r="AP8" s="67"/>
      <c r="AQ8" s="67"/>
      <c r="AR8" s="67"/>
      <c r="AS8" s="67"/>
      <c r="AT8" s="66">
        <f>データ!$S$6</f>
        <v>113.82</v>
      </c>
      <c r="AU8" s="66"/>
      <c r="AV8" s="66"/>
      <c r="AW8" s="66"/>
      <c r="AX8" s="66"/>
      <c r="AY8" s="66"/>
      <c r="AZ8" s="66"/>
      <c r="BA8" s="66"/>
      <c r="BB8" s="66">
        <f>データ!$T$6</f>
        <v>3393.15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0.96</v>
      </c>
      <c r="Q10" s="66"/>
      <c r="R10" s="66"/>
      <c r="S10" s="66"/>
      <c r="T10" s="66"/>
      <c r="U10" s="66"/>
      <c r="V10" s="66"/>
      <c r="W10" s="67">
        <f>データ!$Q$6</f>
        <v>820</v>
      </c>
      <c r="X10" s="67"/>
      <c r="Y10" s="67"/>
      <c r="Z10" s="67"/>
      <c r="AA10" s="67"/>
      <c r="AB10" s="67"/>
      <c r="AC10" s="67"/>
      <c r="AD10" s="2"/>
      <c r="AE10" s="2"/>
      <c r="AF10" s="2"/>
      <c r="AG10" s="2"/>
      <c r="AH10" s="2"/>
      <c r="AI10" s="2"/>
      <c r="AJ10" s="2"/>
      <c r="AK10" s="2"/>
      <c r="AL10" s="67">
        <f>データ!$U$6</f>
        <v>3724</v>
      </c>
      <c r="AM10" s="67"/>
      <c r="AN10" s="67"/>
      <c r="AO10" s="67"/>
      <c r="AP10" s="67"/>
      <c r="AQ10" s="67"/>
      <c r="AR10" s="67"/>
      <c r="AS10" s="67"/>
      <c r="AT10" s="66">
        <f>データ!$V$6</f>
        <v>0.68</v>
      </c>
      <c r="AU10" s="66"/>
      <c r="AV10" s="66"/>
      <c r="AW10" s="66"/>
      <c r="AX10" s="66"/>
      <c r="AY10" s="66"/>
      <c r="AZ10" s="66"/>
      <c r="BA10" s="66"/>
      <c r="BB10" s="66">
        <f>データ!$W$6</f>
        <v>5476.47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232033</v>
      </c>
      <c r="D6" s="34">
        <f t="shared" si="3"/>
        <v>47</v>
      </c>
      <c r="E6" s="34">
        <f t="shared" si="3"/>
        <v>1</v>
      </c>
      <c r="F6" s="34">
        <f t="shared" si="3"/>
        <v>0</v>
      </c>
      <c r="G6" s="34">
        <f t="shared" si="3"/>
        <v>0</v>
      </c>
      <c r="H6" s="34" t="str">
        <f t="shared" si="3"/>
        <v>愛知県　一宮市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0.96</v>
      </c>
      <c r="Q6" s="35">
        <f t="shared" si="3"/>
        <v>820</v>
      </c>
      <c r="R6" s="35">
        <f t="shared" si="3"/>
        <v>386208</v>
      </c>
      <c r="S6" s="35">
        <f t="shared" si="3"/>
        <v>113.82</v>
      </c>
      <c r="T6" s="35">
        <f t="shared" si="3"/>
        <v>3393.15</v>
      </c>
      <c r="U6" s="35">
        <f t="shared" si="3"/>
        <v>3724</v>
      </c>
      <c r="V6" s="35">
        <f t="shared" si="3"/>
        <v>0.68</v>
      </c>
      <c r="W6" s="35">
        <f t="shared" si="3"/>
        <v>5476.47</v>
      </c>
      <c r="X6" s="36">
        <f>IF(X7="",NA(),X7)</f>
        <v>100</v>
      </c>
      <c r="Y6" s="36">
        <f t="shared" ref="Y6:AG6" si="4">IF(Y7="",NA(),Y7)</f>
        <v>100</v>
      </c>
      <c r="Z6" s="36">
        <f t="shared" si="4"/>
        <v>100</v>
      </c>
      <c r="AA6" s="36">
        <f t="shared" si="4"/>
        <v>100</v>
      </c>
      <c r="AB6" s="36">
        <f t="shared" si="4"/>
        <v>100</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1108.26</v>
      </c>
      <c r="BK6" s="36">
        <f t="shared" si="7"/>
        <v>1113.76</v>
      </c>
      <c r="BL6" s="36">
        <f t="shared" si="7"/>
        <v>1125.69</v>
      </c>
      <c r="BM6" s="36">
        <f t="shared" si="7"/>
        <v>1134.67</v>
      </c>
      <c r="BN6" s="36">
        <f t="shared" si="7"/>
        <v>1144.79</v>
      </c>
      <c r="BO6" s="35" t="str">
        <f>IF(BO7="","",IF(BO7="-","【-】","【"&amp;SUBSTITUTE(TEXT(BO7,"#,##0.00"),"-","△")&amp;"】"))</f>
        <v>【1,280.76】</v>
      </c>
      <c r="BP6" s="36">
        <f>IF(BP7="",NA(),BP7)</f>
        <v>100</v>
      </c>
      <c r="BQ6" s="36">
        <f t="shared" ref="BQ6:BY6" si="8">IF(BQ7="",NA(),BQ7)</f>
        <v>100</v>
      </c>
      <c r="BR6" s="36">
        <f t="shared" si="8"/>
        <v>100</v>
      </c>
      <c r="BS6" s="36">
        <f t="shared" si="8"/>
        <v>100</v>
      </c>
      <c r="BT6" s="36">
        <f t="shared" si="8"/>
        <v>100</v>
      </c>
      <c r="BU6" s="36">
        <f t="shared" si="8"/>
        <v>19.77</v>
      </c>
      <c r="BV6" s="36">
        <f t="shared" si="8"/>
        <v>34.25</v>
      </c>
      <c r="BW6" s="36">
        <f t="shared" si="8"/>
        <v>46.48</v>
      </c>
      <c r="BX6" s="36">
        <f t="shared" si="8"/>
        <v>40.6</v>
      </c>
      <c r="BY6" s="36">
        <f t="shared" si="8"/>
        <v>56.04</v>
      </c>
      <c r="BZ6" s="35" t="str">
        <f>IF(BZ7="","",IF(BZ7="-","【-】","【"&amp;SUBSTITUTE(TEXT(BZ7,"#,##0.00"),"-","△")&amp;"】"))</f>
        <v>【53.06】</v>
      </c>
      <c r="CA6" s="36">
        <f>IF(CA7="",NA(),CA7)</f>
        <v>10.4</v>
      </c>
      <c r="CB6" s="36">
        <f t="shared" ref="CB6:CJ6" si="9">IF(CB7="",NA(),CB7)</f>
        <v>10.57</v>
      </c>
      <c r="CC6" s="36">
        <f t="shared" si="9"/>
        <v>11.88</v>
      </c>
      <c r="CD6" s="36">
        <f t="shared" si="9"/>
        <v>11.29</v>
      </c>
      <c r="CE6" s="36">
        <f t="shared" si="9"/>
        <v>9.1999999999999993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76.790000000000006</v>
      </c>
      <c r="CM6" s="36">
        <f t="shared" ref="CM6:CU6" si="10">IF(CM7="",NA(),CM7)</f>
        <v>77.150000000000006</v>
      </c>
      <c r="CN6" s="36">
        <f t="shared" si="10"/>
        <v>77.59</v>
      </c>
      <c r="CO6" s="36">
        <f t="shared" si="10"/>
        <v>78.5</v>
      </c>
      <c r="CP6" s="36">
        <f t="shared" si="10"/>
        <v>77.989999999999995</v>
      </c>
      <c r="CQ6" s="36">
        <f t="shared" si="10"/>
        <v>57.17</v>
      </c>
      <c r="CR6" s="36">
        <f t="shared" si="10"/>
        <v>57.55</v>
      </c>
      <c r="CS6" s="36">
        <f t="shared" si="10"/>
        <v>57.43</v>
      </c>
      <c r="CT6" s="36">
        <f t="shared" si="10"/>
        <v>57.29</v>
      </c>
      <c r="CU6" s="36">
        <f t="shared" si="10"/>
        <v>55.9</v>
      </c>
      <c r="CV6" s="35" t="str">
        <f>IF(CV7="","",IF(CV7="-","【-】","【"&amp;SUBSTITUTE(TEXT(CV7,"#,##0.00"),"-","△")&amp;"】"))</f>
        <v>【56.28】</v>
      </c>
      <c r="CW6" s="36">
        <f>IF(CW7="",NA(),CW7)</f>
        <v>93.9</v>
      </c>
      <c r="CX6" s="36">
        <f t="shared" ref="CX6:DF6" si="11">IF(CX7="",NA(),CX7)</f>
        <v>93.9</v>
      </c>
      <c r="CY6" s="36">
        <f t="shared" si="11"/>
        <v>93.9</v>
      </c>
      <c r="CZ6" s="36">
        <f t="shared" si="11"/>
        <v>93.9</v>
      </c>
      <c r="DA6" s="36">
        <f t="shared" si="11"/>
        <v>93.9</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232033</v>
      </c>
      <c r="D7" s="38">
        <v>47</v>
      </c>
      <c r="E7" s="38">
        <v>1</v>
      </c>
      <c r="F7" s="38">
        <v>0</v>
      </c>
      <c r="G7" s="38">
        <v>0</v>
      </c>
      <c r="H7" s="38" t="s">
        <v>107</v>
      </c>
      <c r="I7" s="38" t="s">
        <v>108</v>
      </c>
      <c r="J7" s="38" t="s">
        <v>109</v>
      </c>
      <c r="K7" s="38" t="s">
        <v>110</v>
      </c>
      <c r="L7" s="38" t="s">
        <v>111</v>
      </c>
      <c r="M7" s="38"/>
      <c r="N7" s="39" t="s">
        <v>112</v>
      </c>
      <c r="O7" s="39" t="s">
        <v>113</v>
      </c>
      <c r="P7" s="39">
        <v>0.96</v>
      </c>
      <c r="Q7" s="39">
        <v>820</v>
      </c>
      <c r="R7" s="39">
        <v>386208</v>
      </c>
      <c r="S7" s="39">
        <v>113.82</v>
      </c>
      <c r="T7" s="39">
        <v>3393.15</v>
      </c>
      <c r="U7" s="39">
        <v>3724</v>
      </c>
      <c r="V7" s="39">
        <v>0.68</v>
      </c>
      <c r="W7" s="39">
        <v>5476.47</v>
      </c>
      <c r="X7" s="39">
        <v>100</v>
      </c>
      <c r="Y7" s="39">
        <v>100</v>
      </c>
      <c r="Z7" s="39">
        <v>100</v>
      </c>
      <c r="AA7" s="39">
        <v>100</v>
      </c>
      <c r="AB7" s="39">
        <v>100</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1108.26</v>
      </c>
      <c r="BK7" s="39">
        <v>1113.76</v>
      </c>
      <c r="BL7" s="39">
        <v>1125.69</v>
      </c>
      <c r="BM7" s="39">
        <v>1134.67</v>
      </c>
      <c r="BN7" s="39">
        <v>1144.79</v>
      </c>
      <c r="BO7" s="39">
        <v>1280.76</v>
      </c>
      <c r="BP7" s="39">
        <v>100</v>
      </c>
      <c r="BQ7" s="39">
        <v>100</v>
      </c>
      <c r="BR7" s="39">
        <v>100</v>
      </c>
      <c r="BS7" s="39">
        <v>100</v>
      </c>
      <c r="BT7" s="39">
        <v>100</v>
      </c>
      <c r="BU7" s="39">
        <v>19.77</v>
      </c>
      <c r="BV7" s="39">
        <v>34.25</v>
      </c>
      <c r="BW7" s="39">
        <v>46.48</v>
      </c>
      <c r="BX7" s="39">
        <v>40.6</v>
      </c>
      <c r="BY7" s="39">
        <v>56.04</v>
      </c>
      <c r="BZ7" s="39">
        <v>53.06</v>
      </c>
      <c r="CA7" s="39">
        <v>10.4</v>
      </c>
      <c r="CB7" s="39">
        <v>10.57</v>
      </c>
      <c r="CC7" s="39">
        <v>11.88</v>
      </c>
      <c r="CD7" s="39">
        <v>11.29</v>
      </c>
      <c r="CE7" s="39">
        <v>9.1999999999999993</v>
      </c>
      <c r="CF7" s="39">
        <v>878.73</v>
      </c>
      <c r="CG7" s="39">
        <v>501.18</v>
      </c>
      <c r="CH7" s="39">
        <v>376.61</v>
      </c>
      <c r="CI7" s="39">
        <v>440.03</v>
      </c>
      <c r="CJ7" s="39">
        <v>304.35000000000002</v>
      </c>
      <c r="CK7" s="39">
        <v>314.83</v>
      </c>
      <c r="CL7" s="39">
        <v>76.790000000000006</v>
      </c>
      <c r="CM7" s="39">
        <v>77.150000000000006</v>
      </c>
      <c r="CN7" s="39">
        <v>77.59</v>
      </c>
      <c r="CO7" s="39">
        <v>78.5</v>
      </c>
      <c r="CP7" s="39">
        <v>77.989999999999995</v>
      </c>
      <c r="CQ7" s="39">
        <v>57.17</v>
      </c>
      <c r="CR7" s="39">
        <v>57.55</v>
      </c>
      <c r="CS7" s="39">
        <v>57.43</v>
      </c>
      <c r="CT7" s="39">
        <v>57.29</v>
      </c>
      <c r="CU7" s="39">
        <v>55.9</v>
      </c>
      <c r="CV7" s="39">
        <v>56.28</v>
      </c>
      <c r="CW7" s="39">
        <v>93.9</v>
      </c>
      <c r="CX7" s="39">
        <v>93.9</v>
      </c>
      <c r="CY7" s="39">
        <v>93.9</v>
      </c>
      <c r="CZ7" s="39">
        <v>93.9</v>
      </c>
      <c r="DA7" s="39">
        <v>93.9</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2017-12-25T01:44:35Z</dcterms:created>
  <dcterms:modified xsi:type="dcterms:W3CDTF">2018-02-27T08:54:48Z</dcterms:modified>
  <cp:category/>
</cp:coreProperties>
</file>