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<sst xmlns="http://schemas.openxmlformats.org/spreadsheetml/2006/main" count="232" uniqueCount="120">
  <si>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</si>
  <si>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</si>
  <si>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</si>
  <si>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</si>
  <si>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</si>
  <si>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</si>
  <si>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</si>
  <si>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</si>
  <si>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</si>
  <si>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</si>
  <si>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</si>
  <si>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</si>
  <si>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</si>
  <si>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</si>
  <si>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</si>
  <si>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</si>
  <si>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</si>
  <si>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</si>
  <si>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</si>
  <si>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</si>
  <si>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</si>
  <si>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</si>
  <si>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</si>
  <si>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</si>
  <si>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</si>
  <si>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</si>
  <si>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</si>
  <si>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</si>
  <si>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</si>
  <si>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</si>
  <si>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</si>
  <si>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</si>
  <si>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</si>
  <si>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</si>
  <si>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</si>
  <si>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</si>
  <si>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</si>
  <si>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</si>
  <si>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</si>
  <si>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</si>
  <si>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</si>
  <si>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</si>
  <si>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</si>
  <si>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</si>
  <si>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</si>
  <si>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</si>
  <si>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</si>
  <si>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</si>
  <si>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</si>
  <si>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</si>
  <si>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</si>
  <si>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</si>
  <si>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</si>
  <si>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</si>
  <si>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</si>
  <si>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</si>
  <si>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</si>
  <si>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</si>
  <si>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</si>
  <si>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</si>
  <si>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</si>
  <si>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</si>
  <si>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</si>
  <si>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</si>
  <si>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</si>
  <si>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</si>
  <si>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</si>
  <si>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</si>
  <si>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</si>
  <si>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</si>
  <si>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</si>
  <si>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</si>
  <si>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</si>
  <si>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</si>
  <si>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</si>
  <si>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</si>
  <si>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</si>
  <si>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</si>
  <si>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</si>
  <si>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</si>
  <si>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</si>
  <si>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</si>
  <si>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</si>
  <si>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</si>
  <si>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</si>
  <si>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</si>
  <si>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</si>
  <si>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</si>
  <si>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</si>
  <si>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</si>
  <si>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</si>
  <si>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</si>
  <si>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</si>
  <si>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</si>
  <si>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</si>
  <si>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</si>
  <si>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</si>
  <si>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</si>
  <si>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</si>
  <si>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</si>
  <si>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</si>
  <si>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</si>
  <si>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</si>
  <si>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</si>
  <si>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</si>
  <si>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</si>
  <si>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</si>
  <si>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</si>
  <si>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</si>
  <si>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</si>
  <si>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</si>
  <si>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</si>
  <si>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</si>
  <si>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</si>
  <si>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</si>
  <si>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</si>
  <si>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本市では、合併により増加した施設の統廃合と効率的な管網整備を目的として、水道事業基本計画を策定し計画的な施設整備に努めています。
　③管路更新率は、基幹管路を中心に老朽管の更新とあわせ耐震化を積極的に進めており、類似団体と比較し高い値となっています。しかし、①有形固定資産減価償却率、②管路経年化率は依然上昇傾向にあり、これら老朽化施設の更新に向け、さらなる投資の合理化に取り組む必要があると考えています。</t>
    <rPh sb="27" eb="29">
      <t>ロウキュウ</t>
    </rPh>
    <rPh sb="29" eb="31">
      <t>シセツ</t>
    </rPh>
    <rPh sb="32" eb="34">
      <t>ゾウカ</t>
    </rPh>
    <rPh sb="35" eb="37">
      <t>タイシン</t>
    </rPh>
    <rPh sb="43" eb="45">
      <t>キノウ</t>
    </rPh>
    <rPh sb="45" eb="47">
      <t>キョウカ</t>
    </rPh>
    <rPh sb="49" eb="52">
      <t>ケイカクテキ</t>
    </rPh>
    <rPh sb="53" eb="55">
      <t>シセツ</t>
    </rPh>
    <rPh sb="55" eb="57">
      <t>セイビ</t>
    </rPh>
    <rPh sb="61" eb="63">
      <t>シキン</t>
    </rPh>
    <rPh sb="66" eb="68">
      <t>キュウスイ</t>
    </rPh>
    <rPh sb="68" eb="70">
      <t>シュウエキ</t>
    </rPh>
    <rPh sb="75" eb="77">
      <t>キカン</t>
    </rPh>
    <rPh sb="77" eb="79">
      <t>カンロ</t>
    </rPh>
    <rPh sb="80" eb="82">
      <t>チュウシン</t>
    </rPh>
    <rPh sb="83" eb="85">
      <t>ロウキュウ</t>
    </rPh>
    <rPh sb="85" eb="86">
      <t>カン</t>
    </rPh>
    <rPh sb="87" eb="89">
      <t>コウシン</t>
    </rPh>
    <rPh sb="93" eb="96">
      <t>タイシンカ</t>
    </rPh>
    <rPh sb="97" eb="100">
      <t>セッキョクテキ</t>
    </rPh>
    <rPh sb="101" eb="102">
      <t>スス</t>
    </rPh>
    <rPh sb="107" eb="109">
      <t>ジンコウ</t>
    </rPh>
    <rPh sb="113" eb="115">
      <t>ゲンショウ</t>
    </rPh>
    <rPh sb="120" eb="122">
      <t>ヨソウ</t>
    </rPh>
    <rPh sb="132" eb="134">
      <t>ゲンザイ</t>
    </rPh>
    <rPh sb="135" eb="137">
      <t>シセツ</t>
    </rPh>
    <rPh sb="137" eb="139">
      <t>セイビ</t>
    </rPh>
    <rPh sb="139" eb="141">
      <t>ケイカク</t>
    </rPh>
    <rPh sb="144" eb="146">
      <t>スイドウ</t>
    </rPh>
    <rPh sb="146" eb="148">
      <t>ジギョウ</t>
    </rPh>
    <rPh sb="148" eb="150">
      <t>キホン</t>
    </rPh>
    <rPh sb="157" eb="159">
      <t>チュウカン</t>
    </rPh>
    <rPh sb="159" eb="160">
      <t>ネン</t>
    </rPh>
    <rPh sb="161" eb="162">
      <t>サ</t>
    </rPh>
    <rPh sb="163" eb="164">
      <t>カ</t>
    </rPh>
    <rPh sb="167" eb="168">
      <t>マ</t>
    </rPh>
    <rPh sb="171" eb="173">
      <t>ミナオ</t>
    </rPh>
    <rPh sb="175" eb="177">
      <t>ジキ</t>
    </rPh>
    <rPh sb="178" eb="179">
      <t>ムカ</t>
    </rPh>
    <rPh sb="183" eb="184">
      <t>ホン</t>
    </rPh>
    <rPh sb="184" eb="186">
      <t>ケイカクハカヨテイ</t>
    </rPh>
    <phoneticPr fontId="4"/>
  </si>
  <si>
    <t>非設置</t>
    <rPh sb="0" eb="1">
      <t>ヒ</t>
    </rPh>
    <rPh sb="1" eb="3">
      <t>セッチ</t>
    </rPh>
    <phoneticPr fontId="4"/>
  </si>
  <si>
    <t>　本市の経営状況は概ね健全な状態であると考えますが、今後は増加する更新需要への財源確保が大きな課題となることが予想されます。
　こうした課題の解決に向け、本年度に水道事業基本計画の見直しとあわせ、中長期的な経営の基本計画として水道事業経営戦略の策定を進めています。今後はこの経営戦略に基づき、投資の合理化と経営基盤の強化を推進し、将来にわたる安定的な事業運営に努めていきます。</t>
    <rPh sb="29" eb="31">
      <t>ゾウカ</t>
    </rPh>
    <rPh sb="33" eb="35">
      <t>コウシン</t>
    </rPh>
    <rPh sb="35" eb="37">
      <t>ジュヨウ</t>
    </rPh>
    <rPh sb="39" eb="41">
      <t>ザイゲン</t>
    </rPh>
    <rPh sb="41" eb="43">
      <t>カクホ</t>
    </rPh>
    <rPh sb="44" eb="45">
      <t>オオ</t>
    </rPh>
    <rPh sb="47" eb="49">
      <t>カダイ</t>
    </rPh>
    <rPh sb="55" eb="57">
      <t>ヨソウ</t>
    </rPh>
    <rPh sb="68" eb="70">
      <t>カダイ</t>
    </rPh>
    <rPh sb="71" eb="73">
      <t>カイケツ</t>
    </rPh>
    <rPh sb="74" eb="75">
      <t>ム</t>
    </rPh>
    <rPh sb="77" eb="80">
      <t>ホンネンド</t>
    </rPh>
    <rPh sb="125" eb="126">
      <t>スス</t>
    </rPh>
    <rPh sb="132" eb="134">
      <t>コンゴ</t>
    </rPh>
    <rPh sb="137" eb="139">
      <t>ケイエイ</t>
    </rPh>
    <rPh sb="139" eb="141">
      <t>センリャク</t>
    </rPh>
    <rPh sb="142" eb="143">
      <t>モト</t>
    </rPh>
    <rPh sb="146" eb="148">
      <t>トウシ</t>
    </rPh>
    <rPh sb="149" eb="152">
      <t>ゴウリカ</t>
    </rPh>
    <rPh sb="153" eb="155">
      <t>ケイエイ</t>
    </rPh>
    <rPh sb="155" eb="157">
      <t>キバン</t>
    </rPh>
    <rPh sb="158" eb="160">
      <t>キョウカ</t>
    </rPh>
    <rPh sb="161" eb="163">
      <t>スイシン</t>
    </rPh>
    <rPh sb="165" eb="167">
      <t>ショウライ</t>
    </rPh>
    <rPh sb="171" eb="174">
      <t>アンテイテキ</t>
    </rPh>
    <rPh sb="175" eb="177">
      <t>ジギョウ</t>
    </rPh>
    <rPh sb="177" eb="179">
      <t>ウンエイ</t>
    </rPh>
    <rPh sb="180" eb="181">
      <t>ツト</t>
    </rPh>
    <phoneticPr fontId="4"/>
  </si>
  <si>
    <t>　平成28年度の経営状況は、前年度対比、類似団体比較ともに概ね良好な状態を維持しています。①経常収支比率は、給水収益が増収となったことなどによって僅かな上昇となりました。④企業債残高対給水収益比率は、給水収益の増収に加え、企業債の償還が進んでいることで健全性を高め、順調に推移しています。
　また、効率性を示す指標である⑤料金回収率、⑥給水原価、⑧有収率についても、有収水量が伸びたことなどにより値は向上しています。
　しかし、近年の積極的な更新投資による当座資産の減少のため③流動比率は徐々に低下しており、財源の確保に向けたさらなる経営の効率化を図っていく必要があると考えています。</t>
    <rPh sb="54" eb="56">
      <t>キュウスイ</t>
    </rPh>
    <rPh sb="56" eb="58">
      <t>シュウエキ</t>
    </rPh>
    <rPh sb="59" eb="61">
      <t>ゾウシュウ</t>
    </rPh>
    <rPh sb="73" eb="74">
      <t>ワズ</t>
    </rPh>
    <rPh sb="76" eb="78">
      <t>ジョウショウ</t>
    </rPh>
    <rPh sb="149" eb="152">
      <t>コウリツセイ</t>
    </rPh>
    <rPh sb="153" eb="154">
      <t>シメ</t>
    </rPh>
    <rPh sb="155" eb="157">
      <t>シヒョウ</t>
    </rPh>
    <rPh sb="161" eb="163">
      <t>リョウキン</t>
    </rPh>
    <rPh sb="163" eb="165">
      <t>カイシュウ</t>
    </rPh>
    <rPh sb="165" eb="166">
      <t>リツ</t>
    </rPh>
    <rPh sb="168" eb="170">
      <t>キュウスイ</t>
    </rPh>
    <rPh sb="170" eb="172">
      <t>ゲンカ</t>
    </rPh>
    <rPh sb="183" eb="185">
      <t>ユウシュウ</t>
    </rPh>
    <rPh sb="185" eb="187">
      <t>スイリョウ</t>
    </rPh>
    <rPh sb="188" eb="189">
      <t>ノ</t>
    </rPh>
    <rPh sb="198" eb="199">
      <t>アタイ</t>
    </rPh>
    <rPh sb="200" eb="202">
      <t>コウジョウ</t>
    </rPh>
    <rPh sb="214" eb="216">
      <t>キンネン</t>
    </rPh>
    <rPh sb="228" eb="230">
      <t>トウザ</t>
    </rPh>
    <rPh sb="230" eb="232">
      <t>シサン</t>
    </rPh>
    <rPh sb="233" eb="235">
      <t>ゲンショウ</t>
    </rPh>
    <rPh sb="244" eb="246">
      <t>ジョジョ</t>
    </rPh>
    <rPh sb="247" eb="249">
      <t>テイカ</t>
    </rPh>
    <rPh sb="254" eb="256">
      <t>ザイゲン</t>
    </rPh>
    <rPh sb="257" eb="259">
      <t>カクホ</t>
    </rPh>
    <rPh sb="260" eb="261">
      <t>ム</t>
    </rPh>
    <rPh sb="267" eb="269">
      <t>ケイエイ</t>
    </rPh>
    <rPh sb="272" eb="273">
      <t>カ</t>
    </rPh>
    <rPh sb="274" eb="27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</si>
</sst>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1.1399999999999999</c:v>
                </c:pt>
                <c:pt idx="2">
                  <c:v>1.67</c:v>
                </c:pt>
                <c:pt idx="3">
                  <c:v>1.45</c:v>
                </c:pt>
                <c:pt idx="4">
                  <c:v>1.25</c:v>
                </c:pt>
              </c:numCache>
            </c:numRef>
          </c:val>
          <c:extLst>
            <c:ext xmlns:c16="http://schemas.microsoft.com/office/drawing/2014/chart" uri="{C3380CC4-5D6E-409C-BE32-E72D297353CC}">
              <c16:uniqueId val="{00000000-B164-427A-A8E8-259A0FE0E51A}"/>
            </c:ext>
          </c:extLst>
        </c:ser>
        <c:dLbls>
          <c:showLegendKey val="0"/>
          <c:showVal val="0"/>
          <c:showCatName val="0"/>
          <c:showSerName val="0"/>
          <c:showPercent val="0"/>
          <c:showBubbleSize val="0"/>
        </c:dLbls>
        <c:gapWidth val="150"/>
        <c:axId val="89061632"/>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B164-427A-A8E8-259A0FE0E51A}"/>
            </c:ext>
          </c:extLst>
        </c:ser>
        <c:dLbls>
          <c:showLegendKey val="0"/>
          <c:showVal val="0"/>
          <c:showCatName val="0"/>
          <c:showSerName val="0"/>
          <c:showPercent val="0"/>
          <c:showBubbleSize val="0"/>
        </c:dLbls>
        <c:marker val="1"/>
        <c:smooth val="0"/>
        <c:axId val="89061632"/>
        <c:axId val="89399680"/>
      </c:lineChart>
      <c:dateAx>
        <c:axId val="89061632"/>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68.56</c:v>
                </c:pt>
                <c:pt idx="1">
                  <c:v>67.25</c:v>
                </c:pt>
                <c:pt idx="2">
                  <c:v>66.540000000000006</c:v>
                </c:pt>
                <c:pt idx="3">
                  <c:v>66.08</c:v>
                </c:pt>
                <c:pt idx="4">
                  <c:v>66.709999999999994</c:v>
                </c:pt>
              </c:numCache>
            </c:numRef>
          </c:val>
          <c:extLst>
            <c:ext xmlns:c16="http://schemas.microsoft.com/office/drawing/2014/chart" uri="{C3380CC4-5D6E-409C-BE32-E72D297353CC}">
              <c16:uniqueId val="{00000000-1E5D-4E44-8CAA-817E3B9BEDEA}"/>
            </c:ext>
          </c:extLst>
        </c:ser>
        <c:dLbls>
          <c:showLegendKey val="0"/>
          <c:showVal val="0"/>
          <c:showCatName val="0"/>
          <c:showSerName val="0"/>
          <c:showPercent val="0"/>
          <c:showBubbleSize val="0"/>
        </c:dLbls>
        <c:gapWidth val="150"/>
        <c:axId val="100105600"/>
        <c:axId val="100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1E5D-4E44-8CAA-817E3B9BEDEA}"/>
            </c:ext>
          </c:extLst>
        </c:ser>
        <c:dLbls>
          <c:showLegendKey val="0"/>
          <c:showVal val="0"/>
          <c:showCatName val="0"/>
          <c:showSerName val="0"/>
          <c:showPercent val="0"/>
          <c:showBubbleSize val="0"/>
        </c:dLbls>
        <c:marker val="1"/>
        <c:smooth val="0"/>
        <c:axId val="100105600"/>
        <c:axId val="100128256"/>
      </c:lineChart>
      <c:dateAx>
        <c:axId val="100105600"/>
        <c:scaling>
          <c:orientation val="minMax"/>
        </c:scaling>
        <c:delete val="1"/>
        <c:axPos val="b"/>
        <c:numFmt formatCode="ge" sourceLinked="1"/>
        <c:majorTickMark val="none"/>
        <c:minorTickMark val="none"/>
        <c:tickLblPos val="none"/>
        <c:crossAx val="100128256"/>
        <c:crosses val="autoZero"/>
        <c:auto val="1"/>
        <c:lblOffset val="100"/>
        <c:baseTimeUnit val="years"/>
      </c:dateAx>
      <c:valAx>
        <c:axId val="100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92.74</c:v>
                </c:pt>
                <c:pt idx="1">
                  <c:v>92.84</c:v>
                </c:pt>
                <c:pt idx="2">
                  <c:v>92.84</c:v>
                </c:pt>
                <c:pt idx="3">
                  <c:v>92.66</c:v>
                </c:pt>
                <c:pt idx="4">
                  <c:v>93.01</c:v>
                </c:pt>
              </c:numCache>
            </c:numRef>
          </c:val>
          <c:extLst>
            <c:ext xmlns:c16="http://schemas.microsoft.com/office/drawing/2014/chart" uri="{C3380CC4-5D6E-409C-BE32-E72D297353CC}">
              <c16:uniqueId val="{00000000-567D-4DFD-84B7-BDB204E26092}"/>
            </c:ext>
          </c:extLst>
        </c:ser>
        <c:dLbls>
          <c:showLegendKey val="0"/>
          <c:showVal val="0"/>
          <c:showCatName val="0"/>
          <c:showSerName val="0"/>
          <c:showPercent val="0"/>
          <c:showBubbleSize val="0"/>
        </c:dLbls>
        <c:gapWidth val="150"/>
        <c:axId val="100150272"/>
        <c:axId val="100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567D-4DFD-84B7-BDB204E26092}"/>
            </c:ext>
          </c:extLst>
        </c:ser>
        <c:dLbls>
          <c:showLegendKey val="0"/>
          <c:showVal val="0"/>
          <c:showCatName val="0"/>
          <c:showSerName val="0"/>
          <c:showPercent val="0"/>
          <c:showBubbleSize val="0"/>
        </c:dLbls>
        <c:marker val="1"/>
        <c:smooth val="0"/>
        <c:axId val="100150272"/>
        <c:axId val="100156544"/>
      </c:lineChart>
      <c:dateAx>
        <c:axId val="100150272"/>
        <c:scaling>
          <c:orientation val="minMax"/>
        </c:scaling>
        <c:delete val="1"/>
        <c:axPos val="b"/>
        <c:numFmt formatCode="ge" sourceLinked="1"/>
        <c:majorTickMark val="none"/>
        <c:minorTickMark val="none"/>
        <c:tickLblPos val="none"/>
        <c:crossAx val="100156544"/>
        <c:crosses val="autoZero"/>
        <c:auto val="1"/>
        <c:lblOffset val="100"/>
        <c:baseTimeUnit val="years"/>
      </c:dateAx>
      <c:valAx>
        <c:axId val="100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105.42</c:v>
                </c:pt>
                <c:pt idx="1">
                  <c:v>104.32</c:v>
                </c:pt>
                <c:pt idx="2">
                  <c:v>117.43</c:v>
                </c:pt>
                <c:pt idx="3">
                  <c:v>115.35</c:v>
                </c:pt>
                <c:pt idx="4">
                  <c:v>116.31</c:v>
                </c:pt>
              </c:numCache>
            </c:numRef>
          </c:val>
          <c:extLst>
            <c:ext xmlns:c16="http://schemas.microsoft.com/office/drawing/2014/chart" uri="{C3380CC4-5D6E-409C-BE32-E72D297353CC}">
              <c16:uniqueId val="{00000000-03D1-4B3C-BB25-21BE36462430}"/>
            </c:ext>
          </c:extLst>
        </c:ser>
        <c:dLbls>
          <c:showLegendKey val="0"/>
          <c:showVal val="0"/>
          <c:showCatName val="0"/>
          <c:showSerName val="0"/>
          <c:showPercent val="0"/>
          <c:showBubbleSize val="0"/>
        </c:dLbls>
        <c:gapWidth val="150"/>
        <c:axId val="89409408"/>
        <c:axId val="89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03D1-4B3C-BB25-21BE36462430}"/>
            </c:ext>
          </c:extLst>
        </c:ser>
        <c:dLbls>
          <c:showLegendKey val="0"/>
          <c:showVal val="0"/>
          <c:showCatName val="0"/>
          <c:showSerName val="0"/>
          <c:showPercent val="0"/>
          <c:showBubbleSize val="0"/>
        </c:dLbls>
        <c:marker val="1"/>
        <c:smooth val="0"/>
        <c:axId val="89409408"/>
        <c:axId val="89415680"/>
      </c:lineChart>
      <c:dateAx>
        <c:axId val="89409408"/>
        <c:scaling>
          <c:orientation val="minMax"/>
        </c:scaling>
        <c:delete val="1"/>
        <c:axPos val="b"/>
        <c:numFmt formatCode="ge" sourceLinked="1"/>
        <c:majorTickMark val="none"/>
        <c:minorTickMark val="none"/>
        <c:tickLblPos val="none"/>
        <c:crossAx val="89415680"/>
        <c:crosses val="autoZero"/>
        <c:auto val="1"/>
        <c:lblOffset val="100"/>
        <c:baseTimeUnit val="years"/>
      </c:dateAx>
      <c:valAx>
        <c:axId val="894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43.43</c:v>
                </c:pt>
                <c:pt idx="1">
                  <c:v>43.79</c:v>
                </c:pt>
                <c:pt idx="2">
                  <c:v>44.16</c:v>
                </c:pt>
                <c:pt idx="3">
                  <c:v>44.58</c:v>
                </c:pt>
                <c:pt idx="4">
                  <c:v>45.43</c:v>
                </c:pt>
              </c:numCache>
            </c:numRef>
          </c:val>
          <c:extLst>
            <c:ext xmlns:c16="http://schemas.microsoft.com/office/drawing/2014/chart" uri="{C3380CC4-5D6E-409C-BE32-E72D297353CC}">
              <c16:uniqueId val="{00000000-201D-400F-A507-E245BAF16A6B}"/>
            </c:ext>
          </c:extLst>
        </c:ser>
        <c:dLbls>
          <c:showLegendKey val="0"/>
          <c:showVal val="0"/>
          <c:showCatName val="0"/>
          <c:showSerName val="0"/>
          <c:showPercent val="0"/>
          <c:showBubbleSize val="0"/>
        </c:dLbls>
        <c:gapWidth val="150"/>
        <c:axId val="89445888"/>
        <c:axId val="89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201D-400F-A507-E245BAF16A6B}"/>
            </c:ext>
          </c:extLst>
        </c:ser>
        <c:dLbls>
          <c:showLegendKey val="0"/>
          <c:showVal val="0"/>
          <c:showCatName val="0"/>
          <c:showSerName val="0"/>
          <c:showPercent val="0"/>
          <c:showBubbleSize val="0"/>
        </c:dLbls>
        <c:marker val="1"/>
        <c:smooth val="0"/>
        <c:axId val="89445888"/>
        <c:axId val="89447808"/>
      </c:lineChart>
      <c:dateAx>
        <c:axId val="89445888"/>
        <c:scaling>
          <c:orientation val="minMax"/>
        </c:scaling>
        <c:delete val="1"/>
        <c:axPos val="b"/>
        <c:numFmt formatCode="ge" sourceLinked="1"/>
        <c:majorTickMark val="none"/>
        <c:minorTickMark val="none"/>
        <c:tickLblPos val="none"/>
        <c:crossAx val="89447808"/>
        <c:crosses val="autoZero"/>
        <c:auto val="1"/>
        <c:lblOffset val="100"/>
        <c:baseTimeUnit val="years"/>
      </c:dateAx>
      <c:valAx>
        <c:axId val="89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9.92</c:v>
                </c:pt>
                <c:pt idx="1">
                  <c:v>12.92</c:v>
                </c:pt>
                <c:pt idx="2">
                  <c:v>14.82</c:v>
                </c:pt>
                <c:pt idx="3">
                  <c:v>16.41</c:v>
                </c:pt>
                <c:pt idx="4">
                  <c:v>16.670000000000002</c:v>
                </c:pt>
              </c:numCache>
            </c:numRef>
          </c:val>
          <c:extLst>
            <c:ext xmlns:c16="http://schemas.microsoft.com/office/drawing/2014/chart" uri="{C3380CC4-5D6E-409C-BE32-E72D297353CC}">
              <c16:uniqueId val="{00000000-38F0-46E9-A871-3F1F24AFA541}"/>
            </c:ext>
          </c:extLst>
        </c:ser>
        <c:dLbls>
          <c:showLegendKey val="0"/>
          <c:showVal val="0"/>
          <c:showCatName val="0"/>
          <c:showSerName val="0"/>
          <c:showPercent val="0"/>
          <c:showBubbleSize val="0"/>
        </c:dLbls>
        <c:gapWidth val="150"/>
        <c:axId val="89474176"/>
        <c:axId val="89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38F0-46E9-A871-3F1F24AFA541}"/>
            </c:ext>
          </c:extLst>
        </c:ser>
        <c:dLbls>
          <c:showLegendKey val="0"/>
          <c:showVal val="0"/>
          <c:showCatName val="0"/>
          <c:showSerName val="0"/>
          <c:showPercent val="0"/>
          <c:showBubbleSize val="0"/>
        </c:dLbls>
        <c:marker val="1"/>
        <c:smooth val="0"/>
        <c:axId val="89474176"/>
        <c:axId val="89476096"/>
      </c:lineChart>
      <c:dateAx>
        <c:axId val="89474176"/>
        <c:scaling>
          <c:orientation val="minMax"/>
        </c:scaling>
        <c:delete val="1"/>
        <c:axPos val="b"/>
        <c:numFmt formatCode="ge" sourceLinked="1"/>
        <c:majorTickMark val="none"/>
        <c:minorTickMark val="none"/>
        <c:tickLblPos val="none"/>
        <c:crossAx val="89476096"/>
        <c:crosses val="autoZero"/>
        <c:auto val="1"/>
        <c:lblOffset val="100"/>
        <c:baseTimeUnit val="years"/>
      </c:dateAx>
      <c:valAx>
        <c:axId val="89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02-4921-BE26-89EDE73AE298}"/>
            </c:ext>
          </c:extLst>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CB02-4921-BE26-89EDE73AE298}"/>
            </c:ext>
          </c:extLst>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807.72</c:v>
                </c:pt>
                <c:pt idx="1">
                  <c:v>791.21</c:v>
                </c:pt>
                <c:pt idx="2">
                  <c:v>373.57</c:v>
                </c:pt>
                <c:pt idx="3">
                  <c:v>298</c:v>
                </c:pt>
                <c:pt idx="4">
                  <c:v>290.44</c:v>
                </c:pt>
              </c:numCache>
            </c:numRef>
          </c:val>
          <c:extLst>
            <c:ext xmlns:c16="http://schemas.microsoft.com/office/drawing/2014/chart" uri="{C3380CC4-5D6E-409C-BE32-E72D297353CC}">
              <c16:uniqueId val="{00000000-47FB-46BB-9E9B-152D83517967}"/>
            </c:ext>
          </c:extLst>
        </c:ser>
        <c:dLbls>
          <c:showLegendKey val="0"/>
          <c:showVal val="0"/>
          <c:showCatName val="0"/>
          <c:showSerName val="0"/>
          <c:showPercent val="0"/>
          <c:showBubbleSize val="0"/>
        </c:dLbls>
        <c:gapWidth val="150"/>
        <c:axId val="89535232"/>
        <c:axId val="895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47FB-46BB-9E9B-152D83517967}"/>
            </c:ext>
          </c:extLst>
        </c:ser>
        <c:dLbls>
          <c:showLegendKey val="0"/>
          <c:showVal val="0"/>
          <c:showCatName val="0"/>
          <c:showSerName val="0"/>
          <c:showPercent val="0"/>
          <c:showBubbleSize val="0"/>
        </c:dLbls>
        <c:marker val="1"/>
        <c:smooth val="0"/>
        <c:axId val="89535232"/>
        <c:axId val="89537152"/>
      </c:lineChart>
      <c:dateAx>
        <c:axId val="89535232"/>
        <c:scaling>
          <c:orientation val="minMax"/>
        </c:scaling>
        <c:delete val="1"/>
        <c:axPos val="b"/>
        <c:numFmt formatCode="ge" sourceLinked="1"/>
        <c:majorTickMark val="none"/>
        <c:minorTickMark val="none"/>
        <c:tickLblPos val="none"/>
        <c:crossAx val="89537152"/>
        <c:crosses val="autoZero"/>
        <c:auto val="1"/>
        <c:lblOffset val="100"/>
        <c:baseTimeUnit val="years"/>
      </c:dateAx>
      <c:valAx>
        <c:axId val="895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128.13999999999999</c:v>
                </c:pt>
                <c:pt idx="1">
                  <c:v>122.93</c:v>
                </c:pt>
                <c:pt idx="2">
                  <c:v>116.32</c:v>
                </c:pt>
                <c:pt idx="3">
                  <c:v>108.94</c:v>
                </c:pt>
                <c:pt idx="4">
                  <c:v>99.44</c:v>
                </c:pt>
              </c:numCache>
            </c:numRef>
          </c:val>
          <c:extLst>
            <c:ext xmlns:c16="http://schemas.microsoft.com/office/drawing/2014/chart" uri="{C3380CC4-5D6E-409C-BE32-E72D297353CC}">
              <c16:uniqueId val="{00000000-9CE7-456B-BCCC-F4E357F5CACA}"/>
            </c:ext>
          </c:extLst>
        </c:ser>
        <c:dLbls>
          <c:showLegendKey val="0"/>
          <c:showVal val="0"/>
          <c:showCatName val="0"/>
          <c:showSerName val="0"/>
          <c:showPercent val="0"/>
          <c:showBubbleSize val="0"/>
        </c:dLbls>
        <c:gapWidth val="150"/>
        <c:axId val="89571712"/>
        <c:axId val="89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9CE7-456B-BCCC-F4E357F5CACA}"/>
            </c:ext>
          </c:extLst>
        </c:ser>
        <c:dLbls>
          <c:showLegendKey val="0"/>
          <c:showVal val="0"/>
          <c:showCatName val="0"/>
          <c:showSerName val="0"/>
          <c:showPercent val="0"/>
          <c:showBubbleSize val="0"/>
        </c:dLbls>
        <c:marker val="1"/>
        <c:smooth val="0"/>
        <c:axId val="89571712"/>
        <c:axId val="89573632"/>
      </c:lineChart>
      <c:dateAx>
        <c:axId val="89571712"/>
        <c:scaling>
          <c:orientation val="minMax"/>
        </c:scaling>
        <c:delete val="1"/>
        <c:axPos val="b"/>
        <c:numFmt formatCode="ge" sourceLinked="1"/>
        <c:majorTickMark val="none"/>
        <c:minorTickMark val="none"/>
        <c:tickLblPos val="none"/>
        <c:crossAx val="89573632"/>
        <c:crosses val="autoZero"/>
        <c:auto val="1"/>
        <c:lblOffset val="100"/>
        <c:baseTimeUnit val="years"/>
      </c:dateAx>
      <c:valAx>
        <c:axId val="895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100.33</c:v>
                </c:pt>
                <c:pt idx="1">
                  <c:v>100.79</c:v>
                </c:pt>
                <c:pt idx="2">
                  <c:v>115.58</c:v>
                </c:pt>
                <c:pt idx="3">
                  <c:v>112.76</c:v>
                </c:pt>
                <c:pt idx="4">
                  <c:v>114.06</c:v>
                </c:pt>
              </c:numCache>
            </c:numRef>
          </c:val>
          <c:extLst>
            <c:ext xmlns:c16="http://schemas.microsoft.com/office/drawing/2014/chart" uri="{C3380CC4-5D6E-409C-BE32-E72D297353CC}">
              <c16:uniqueId val="{00000000-3567-425D-87FC-12BCA5F95C09}"/>
            </c:ext>
          </c:extLst>
        </c:ser>
        <c:dLbls>
          <c:showLegendKey val="0"/>
          <c:showVal val="0"/>
          <c:showCatName val="0"/>
          <c:showSerName val="0"/>
          <c:showPercent val="0"/>
          <c:showBubbleSize val="0"/>
        </c:dLbls>
        <c:gapWidth val="150"/>
        <c:axId val="92119040"/>
        <c:axId val="92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3567-425D-87FC-12BCA5F95C09}"/>
            </c:ext>
          </c:extLst>
        </c:ser>
        <c:dLbls>
          <c:showLegendKey val="0"/>
          <c:showVal val="0"/>
          <c:showCatName val="0"/>
          <c:showSerName val="0"/>
          <c:showPercent val="0"/>
          <c:showBubbleSize val="0"/>
        </c:dLbls>
        <c:marker val="1"/>
        <c:smooth val="0"/>
        <c:axId val="92119040"/>
        <c:axId val="92120960"/>
      </c:lineChart>
      <c:dateAx>
        <c:axId val="92119040"/>
        <c:scaling>
          <c:orientation val="minMax"/>
        </c:scaling>
        <c:delete val="1"/>
        <c:axPos val="b"/>
        <c:numFmt formatCode="ge" sourceLinked="1"/>
        <c:majorTickMark val="none"/>
        <c:minorTickMark val="none"/>
        <c:tickLblPos val="none"/>
        <c:crossAx val="92120960"/>
        <c:crosses val="autoZero"/>
        <c:auto val="1"/>
        <c:lblOffset val="100"/>
        <c:baseTimeUnit val="years"/>
      </c:dateAx>
      <c:valAx>
        <c:axId val="92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147.77000000000001</c:v>
                </c:pt>
                <c:pt idx="1">
                  <c:v>147.06</c:v>
                </c:pt>
                <c:pt idx="2">
                  <c:v>128.26</c:v>
                </c:pt>
                <c:pt idx="3">
                  <c:v>131.44999999999999</c:v>
                </c:pt>
                <c:pt idx="4">
                  <c:v>130.1</c:v>
                </c:pt>
              </c:numCache>
            </c:numRef>
          </c:val>
          <c:extLst>
            <c:ext xmlns:c16="http://schemas.microsoft.com/office/drawing/2014/chart" uri="{C3380CC4-5D6E-409C-BE32-E72D297353CC}">
              <c16:uniqueId val="{00000000-D5E9-451D-B129-6D5F5D11A232}"/>
            </c:ext>
          </c:extLst>
        </c:ser>
        <c:dLbls>
          <c:showLegendKey val="0"/>
          <c:showVal val="0"/>
          <c:showCatName val="0"/>
          <c:showSerName val="0"/>
          <c:showPercent val="0"/>
          <c:showBubbleSize val="0"/>
        </c:dLbls>
        <c:gapWidth val="150"/>
        <c:axId val="92138880"/>
        <c:axId val="921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D5E9-451D-B129-6D5F5D11A232}"/>
            </c:ext>
          </c:extLst>
        </c:ser>
        <c:dLbls>
          <c:showLegendKey val="0"/>
          <c:showVal val="0"/>
          <c:showCatName val="0"/>
          <c:showSerName val="0"/>
          <c:showPercent val="0"/>
          <c:showBubbleSize val="0"/>
        </c:dLbls>
        <c:marker val="1"/>
        <c:smooth val="0"/>
        <c:axId val="92138880"/>
        <c:axId val="92141056"/>
      </c:lineChart>
      <c:dateAx>
        <c:axId val="92138880"/>
        <c:scaling>
          <c:orientation val="minMax"/>
        </c:scaling>
        <c:delete val="1"/>
        <c:axPos val="b"/>
        <c:numFmt formatCode="ge" sourceLinked="1"/>
        <c:majorTickMark val="none"/>
        <c:minorTickMark val="none"/>
        <c:tickLblPos val="none"/>
        <c:crossAx val="92141056"/>
        <c:crosses val="autoZero"/>
        <c:auto val="1"/>
        <c:lblOffset val="100"/>
        <c:baseTimeUnit val="years"/>
      </c:dateAx>
      <c:valAx>
        <c:axId val="92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豊川市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117</v>
      </c>
      <c r="AE8" s="60"/>
      <c r="AF8" s="60"/>
      <c r="AG8" s="60"/>
      <c r="AH8" s="60"/>
      <c r="AI8" s="60"/>
      <c r="AJ8" s="60"/>
      <c r="AK8" s="5"/>
      <c r="AL8" s="61">
        <f>データ!$R$6</f>
        <v>185833</v>
      </c>
      <c r="AM8" s="61"/>
      <c r="AN8" s="61"/>
      <c r="AO8" s="61"/>
      <c r="AP8" s="61"/>
      <c r="AQ8" s="61"/>
      <c r="AR8" s="61"/>
      <c r="AS8" s="61"/>
      <c r="AT8" s="51">
        <f>データ!$S$6</f>
        <v>161.13999999999999</v>
      </c>
      <c r="AU8" s="52"/>
      <c r="AV8" s="52"/>
      <c r="AW8" s="52"/>
      <c r="AX8" s="52"/>
      <c r="AY8" s="52"/>
      <c r="AZ8" s="52"/>
      <c r="BA8" s="52"/>
      <c r="BB8" s="53">
        <f>データ!$T$6</f>
        <v>1153.24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86.03</v>
      </c>
      <c r="J10" s="52"/>
      <c r="K10" s="52"/>
      <c r="L10" s="52"/>
      <c r="M10" s="52"/>
      <c r="N10" s="52"/>
      <c r="O10" s="64"/>
      <c r="P10" s="53">
        <f>データ!$P$6</f>
        <v>99.8</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185381</v>
      </c>
      <c r="AM10" s="61"/>
      <c r="AN10" s="61"/>
      <c r="AO10" s="61"/>
      <c r="AP10" s="61"/>
      <c r="AQ10" s="61"/>
      <c r="AR10" s="61"/>
      <c r="AS10" s="61"/>
      <c r="AT10" s="51">
        <f>データ!$V$6</f>
        <v>113.69</v>
      </c>
      <c r="AU10" s="52"/>
      <c r="AV10" s="52"/>
      <c r="AW10" s="52"/>
      <c r="AX10" s="52"/>
      <c r="AY10" s="52"/>
      <c r="AZ10" s="52"/>
      <c r="BA10" s="52"/>
      <c r="BB10" s="53">
        <f>データ!$W$6</f>
        <v>1630.58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f t="shared" si="3"/>
        <v>0</v>
      </c>
      <c r="N6" s="35" t="str">
        <f t="shared" si="3"/>
        <v>-</v>
      </c>
      <c r="O6" s="35">
        <f t="shared" si="3"/>
        <v>86.03</v>
      </c>
      <c r="P6" s="35">
        <f t="shared" si="3"/>
        <v>99.8</v>
      </c>
      <c r="Q6" s="35">
        <f t="shared" si="3"/>
        <v>2160</v>
      </c>
      <c r="R6" s="35">
        <f t="shared" si="3"/>
        <v>185833</v>
      </c>
      <c r="S6" s="35">
        <f t="shared" si="3"/>
        <v>161.13999999999999</v>
      </c>
      <c r="T6" s="35">
        <f t="shared" si="3"/>
        <v>1153.24</v>
      </c>
      <c r="U6" s="35">
        <f t="shared" si="3"/>
        <v>185381</v>
      </c>
      <c r="V6" s="35">
        <f t="shared" si="3"/>
        <v>113.69</v>
      </c>
      <c r="W6" s="35">
        <f t="shared" si="3"/>
        <v>1630.58</v>
      </c>
      <c r="X6" s="36">
        <f>IF(X7="",NA(),X7)</f>
        <v>105.42</v>
      </c>
      <c r="Y6" s="36">
        <f t="shared" ref="Y6:AG6" si="4">IF(Y7="",NA(),Y7)</f>
        <v>104.32</v>
      </c>
      <c r="Z6" s="36">
        <f t="shared" si="4"/>
        <v>117.43</v>
      </c>
      <c r="AA6" s="36">
        <f t="shared" si="4"/>
        <v>115.35</v>
      </c>
      <c r="AB6" s="36">
        <f t="shared" si="4"/>
        <v>116.31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807.72</v>
      </c>
      <c r="AU6" s="36">
        <f t="shared" ref="AU6:BC6" si="6">IF(AU7="",NA(),AU7)</f>
        <v>791.21</v>
      </c>
      <c r="AV6" s="36">
        <f t="shared" si="6"/>
        <v>373.57</v>
      </c>
      <c r="AW6" s="36">
        <f t="shared" si="6"/>
        <v>298</v>
      </c>
      <c r="AX6" s="36">
        <f t="shared" si="6"/>
        <v>290.44</v>
      </c>
      <c r="AY6" s="36">
        <f t="shared" si="6"/>
        <v>590.46</v>
      </c>
      <c r="AZ6" s="36">
        <f t="shared" si="6"/>
        <v>628.34</v>
      </c>
      <c r="BA6" s="36">
        <f t="shared" si="6"/>
        <v>289.8</v>
      </c>
      <c r="BB6" s="36">
        <f t="shared" si="6"/>
        <v>299.44</v>
      </c>
      <c r="BC6" s="36">
        <f t="shared" si="6"/>
        <v>311.99</v>
      </c>
      <c r="BD6" s="35" t="str">
        <f>IF(BD7="","",IF(BD7="-","【-】","【"&amp;SUBSTITUTE(TEXT(BD7,"#,##0.00"),"-","△")&amp;"】"))</f>
        <v>【262.87】</v>
      </c>
      <c r="BE6" s="36">
        <f>IF(BE7="",NA(),BE7)</f>
        <v>128.13999999999999</v>
      </c>
      <c r="BF6" s="36">
        <f t="shared" ref="BF6:BN6" si="7">IF(BF7="",NA(),BF7)</f>
        <v>122.93</v>
      </c>
      <c r="BG6" s="36">
        <f t="shared" si="7"/>
        <v>116.32</v>
      </c>
      <c r="BH6" s="36">
        <f t="shared" si="7"/>
        <v>108.94</v>
      </c>
      <c r="BI6" s="36">
        <f t="shared" si="7"/>
        <v>99.44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100.33</v>
      </c>
      <c r="BQ6" s="36">
        <f t="shared" ref="BQ6:BY6" si="8">IF(BQ7="",NA(),BQ7)</f>
        <v>100.79</v>
      </c>
      <c r="BR6" s="36">
        <f t="shared" si="8"/>
        <v>115.58</v>
      </c>
      <c r="BS6" s="36">
        <f t="shared" si="8"/>
        <v>112.76</v>
      </c>
      <c r="BT6" s="36">
        <f t="shared" si="8"/>
        <v>114.06</v>
      </c>
      <c r="BU6" s="36">
        <f t="shared" si="8"/>
        <v>99.91</v>
      </c>
      <c r="BV6" s="36">
        <f t="shared" si="8"/>
        <v>99.89</v>
      </c>
      <c r="BW6" s="36">
        <f t="shared" si="8"/>
        <v>107.05</v>
      </c>
      <c r="BX6" s="36">
        <f t="shared" si="8"/>
        <v>106.4</v>
      </c>
      <c r="BY6" s="36">
        <f t="shared" si="8"/>
        <v>107.61</v>
      </c>
      <c r="BZ6" s="35" t="str">
        <f>IF(BZ7="","",IF(BZ7="-","【-】","【"&amp;SUBSTITUTE(TEXT(BZ7,"#,##0.00"),"-","△")&amp;"】"))</f>
        <v>【105.59】</v>
      </c>
      <c r="CA6" s="36">
        <f>IF(CA7="",NA(),CA7)</f>
        <v>147.77000000000001</v>
      </c>
      <c r="CB6" s="36">
        <f t="shared" ref="CB6:CJ6" si="9">IF(CB7="",NA(),CB7)</f>
        <v>147.06</v>
      </c>
      <c r="CC6" s="36">
        <f t="shared" si="9"/>
        <v>128.26</v>
      </c>
      <c r="CD6" s="36">
        <f t="shared" si="9"/>
        <v>131.44999999999999</v>
      </c>
      <c r="CE6" s="36">
        <f t="shared" si="9"/>
        <v>130.1</v>
      </c>
      <c r="CF6" s="36">
        <f t="shared" si="9"/>
        <v>164.25</v>
      </c>
      <c r="CG6" s="36">
        <f t="shared" si="9"/>
        <v>165.34</v>
      </c>
      <c r="CH6" s="36">
        <f t="shared" si="9"/>
        <v>155.09</v>
      </c>
      <c r="CI6" s="36">
        <f t="shared" si="9"/>
        <v>156.29</v>
      </c>
      <c r="CJ6" s="36">
        <f t="shared" si="9"/>
        <v>155.69</v>
      </c>
      <c r="CK6" s="35" t="str">
        <f>IF(CK7="","",IF(CK7="-","【-】","【"&amp;SUBSTITUTE(TEXT(CK7,"#,##0.00"),"-","△")&amp;"】"))</f>
        <v>【163.27】</v>
      </c>
      <c r="CL6" s="36">
        <f>IF(CL7="",NA(),CL7)</f>
        <v>68.56</v>
      </c>
      <c r="CM6" s="36">
        <f t="shared" ref="CM6:CU6" si="10">IF(CM7="",NA(),CM7)</f>
        <v>67.25</v>
      </c>
      <c r="CN6" s="36">
        <f t="shared" si="10"/>
        <v>66.540000000000006</v>
      </c>
      <c r="CO6" s="36">
        <f t="shared" si="10"/>
        <v>66.08</v>
      </c>
      <c r="CP6" s="36">
        <f t="shared" si="10"/>
        <v>66.709999999999994</v>
      </c>
      <c r="CQ6" s="36">
        <f t="shared" si="10"/>
        <v>62.71</v>
      </c>
      <c r="CR6" s="36">
        <f t="shared" si="10"/>
        <v>62.15</v>
      </c>
      <c r="CS6" s="36">
        <f t="shared" si="10"/>
        <v>61.61</v>
      </c>
      <c r="CT6" s="36">
        <f t="shared" si="10"/>
        <v>62.34</v>
      </c>
      <c r="CU6" s="36">
        <f t="shared" si="10"/>
        <v>62.46</v>
      </c>
      <c r="CV6" s="35" t="str">
        <f>IF(CV7="","",IF(CV7="-","【-】","【"&amp;SUBSTITUTE(TEXT(CV7,"#,##0.00"),"-","△")&amp;"】"))</f>
        <v>【59.94】</v>
      </c>
      <c r="CW6" s="36">
        <f>IF(CW7="",NA(),CW7)</f>
        <v>92.74</v>
      </c>
      <c r="CX6" s="36">
        <f t="shared" ref="CX6:DF6" si="11">IF(CX7="",NA(),CX7)</f>
        <v>92.84</v>
      </c>
      <c r="CY6" s="36">
        <f t="shared" si="11"/>
        <v>92.84</v>
      </c>
      <c r="CZ6" s="36">
        <f t="shared" si="11"/>
        <v>92.66</v>
      </c>
      <c r="DA6" s="36">
        <f t="shared" si="11"/>
        <v>93.01</v>
      </c>
      <c r="DB6" s="36">
        <f t="shared" si="11"/>
        <v>90.54</v>
      </c>
      <c r="DC6" s="36">
        <f t="shared" si="11"/>
        <v>90.64</v>
      </c>
      <c r="DD6" s="36">
        <f t="shared" si="11"/>
        <v>90.23</v>
      </c>
      <c r="DE6" s="36">
        <f t="shared" si="11"/>
        <v>90.15</v>
      </c>
      <c r="DF6" s="36">
        <f t="shared" si="11"/>
        <v>90.62</v>
      </c>
      <c r="DG6" s="35" t="str">
        <f>IF(DG7="","",IF(DG7="-","【-】","【"&amp;SUBSTITUTE(TEXT(DG7,"#,##0.00"),"-","△")&amp;"】"))</f>
        <v>【90.22】</v>
      </c>
      <c r="DH6" s="36">
        <f>IF(DH7="",NA(),DH7)</f>
        <v>43.43</v>
      </c>
      <c r="DI6" s="36">
        <f t="shared" ref="DI6:DQ6" si="12">IF(DI7="",NA(),DI7)</f>
        <v>43.79</v>
      </c>
      <c r="DJ6" s="36">
        <f t="shared" si="12"/>
        <v>44.16</v>
      </c>
      <c r="DK6" s="36">
        <f t="shared" si="12"/>
        <v>44.58</v>
      </c>
      <c r="DL6" s="36">
        <f t="shared" si="12"/>
        <v>45.43</v>
      </c>
      <c r="DM6" s="36">
        <f t="shared" si="12"/>
        <v>42.43</v>
      </c>
      <c r="DN6" s="36">
        <f t="shared" si="12"/>
        <v>43.24</v>
      </c>
      <c r="DO6" s="36">
        <f t="shared" si="12"/>
        <v>46.36</v>
      </c>
      <c r="DP6" s="36">
        <f t="shared" si="12"/>
        <v>47.37</v>
      </c>
      <c r="DQ6" s="36">
        <f t="shared" si="12"/>
        <v>48.01</v>
      </c>
      <c r="DR6" s="35" t="str">
        <f>IF(DR7="","",IF(DR7="-","【-】","【"&amp;SUBSTITUTE(TEXT(DR7,"#,##0.00"),"-","△")&amp;"】"))</f>
        <v>【47.91】</v>
      </c>
      <c r="DS6" s="36">
        <f>IF(DS7="",NA(),DS7)</f>
        <v>9.92</v>
      </c>
      <c r="DT6" s="36">
        <f t="shared" ref="DT6:EB6" si="13">IF(DT7="",NA(),DT7)</f>
        <v>12.92</v>
      </c>
      <c r="DU6" s="36">
        <f t="shared" si="13"/>
        <v>14.82</v>
      </c>
      <c r="DV6" s="36">
        <f t="shared" si="13"/>
        <v>16.41</v>
      </c>
      <c r="DW6" s="36">
        <f t="shared" si="13"/>
        <v>16.670000000000002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1.2</v>
      </c>
      <c r="EE6" s="36">
        <f t="shared" ref="EE6:EM6" si="14">IF(EE7="",NA(),EE7)</f>
        <v>1.1399999999999999</v>
      </c>
      <c r="EF6" s="36">
        <f t="shared" si="14"/>
        <v>1.67</v>
      </c>
      <c r="EG6" s="36">
        <f t="shared" si="14"/>
        <v>1.45</v>
      </c>
      <c r="EH6" s="36">
        <f t="shared" si="14"/>
        <v>1.25</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232076</v>
      </c>
      <c r="D7" s="38">
        <v>46</v>
      </c>
      <c r="E7" s="38">
        <v>1</v>
      </c>
      <c r="F7" s="38">
        <v>0</v>
      </c>
      <c r="G7" s="38">
        <v>1</v>
      </c>
      <c r="H7" s="38" t="s">
        <v>105</v>
      </c>
      <c r="I7" s="38" t="s">
        <v>106</v>
      </c>
      <c r="J7" s="38" t="s">
        <v>107</v>
      </c>
      <c r="K7" s="38" t="s">
        <v>108</v>
      </c>
      <c r="L7" s="38" t="s">
        <v>109</v>
      </c>
      <c r="M7" s="38"/>
      <c r="N7" s="39" t="s">
        <v>110</v>
      </c>
      <c r="O7" s="39">
        <v>86.03</v>
      </c>
      <c r="P7" s="39">
        <v>99.8</v>
      </c>
      <c r="Q7" s="39">
        <v>2160</v>
      </c>
      <c r="R7" s="39">
        <v>185833</v>
      </c>
      <c r="S7" s="39">
        <v>161.13999999999999</v>
      </c>
      <c r="T7" s="39">
        <v>1153.24</v>
      </c>
      <c r="U7" s="39">
        <v>185381</v>
      </c>
      <c r="V7" s="39">
        <v>113.69</v>
      </c>
      <c r="W7" s="39">
        <v>1630.58</v>
      </c>
      <c r="X7" s="39">
        <v>105.42</v>
      </c>
      <c r="Y7" s="39">
        <v>104.32</v>
      </c>
      <c r="Z7" s="39">
        <v>117.43</v>
      </c>
      <c r="AA7" s="39">
        <v>115.35</v>
      </c>
      <c r="AB7" s="39">
        <v>116.31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807.72</v>
      </c>
      <c r="AU7" s="39">
        <v>791.21</v>
      </c>
      <c r="AV7" s="39">
        <v>373.57</v>
      </c>
      <c r="AW7" s="39">
        <v>298</v>
      </c>
      <c r="AX7" s="39">
        <v>290.44</v>
      </c>
      <c r="AY7" s="39">
        <v>590.46</v>
      </c>
      <c r="AZ7" s="39">
        <v>628.34</v>
      </c>
      <c r="BA7" s="39">
        <v>289.8</v>
      </c>
      <c r="BB7" s="39">
        <v>299.44</v>
      </c>
      <c r="BC7" s="39">
        <v>311.99</v>
      </c>
      <c r="BD7" s="39">
        <v>262.87</v>
      </c>
      <c r="BE7" s="39">
        <v>128.13999999999999</v>
      </c>
      <c r="BF7" s="39">
        <v>122.93</v>
      </c>
      <c r="BG7" s="39">
        <v>116.32</v>
      </c>
      <c r="BH7" s="39">
        <v>108.94</v>
      </c>
      <c r="BI7" s="39">
        <v>99.44</v>
      </c>
      <c r="BJ7" s="39">
        <v>299.16000000000003</v>
      </c>
      <c r="BK7" s="39">
        <v>297.13</v>
      </c>
      <c r="BL7" s="39">
        <v>301.99</v>
      </c>
      <c r="BM7" s="39">
        <v>298.08999999999997</v>
      </c>
      <c r="BN7" s="39">
        <v>291.77999999999997</v>
      </c>
      <c r="BO7" s="39">
        <v>270.87</v>
      </c>
      <c r="BP7" s="39">
        <v>100.33</v>
      </c>
      <c r="BQ7" s="39">
        <v>100.79</v>
      </c>
      <c r="BR7" s="39">
        <v>115.58</v>
      </c>
      <c r="BS7" s="39">
        <v>112.76</v>
      </c>
      <c r="BT7" s="39">
        <v>114.06</v>
      </c>
      <c r="BU7" s="39">
        <v>99.91</v>
      </c>
      <c r="BV7" s="39">
        <v>99.89</v>
      </c>
      <c r="BW7" s="39">
        <v>107.05</v>
      </c>
      <c r="BX7" s="39">
        <v>106.4</v>
      </c>
      <c r="BY7" s="39">
        <v>107.61</v>
      </c>
      <c r="BZ7" s="39">
        <v>105.59</v>
      </c>
      <c r="CA7" s="39">
        <v>147.77000000000001</v>
      </c>
      <c r="CB7" s="39">
        <v>147.06</v>
      </c>
      <c r="CC7" s="39">
        <v>128.26</v>
      </c>
      <c r="CD7" s="39">
        <v>131.44999999999999</v>
      </c>
      <c r="CE7" s="39">
        <v>130.1</v>
      </c>
      <c r="CF7" s="39">
        <v>164.25</v>
      </c>
      <c r="CG7" s="39">
        <v>165.34</v>
      </c>
      <c r="CH7" s="39">
        <v>155.09</v>
      </c>
      <c r="CI7" s="39">
        <v>156.29</v>
      </c>
      <c r="CJ7" s="39">
        <v>155.69</v>
      </c>
      <c r="CK7" s="39">
        <v>163.27000000000001</v>
      </c>
      <c r="CL7" s="39">
        <v>68.56</v>
      </c>
      <c r="CM7" s="39">
        <v>67.25</v>
      </c>
      <c r="CN7" s="39">
        <v>66.540000000000006</v>
      </c>
      <c r="CO7" s="39">
        <v>66.08</v>
      </c>
      <c r="CP7" s="39">
        <v>66.709999999999994</v>
      </c>
      <c r="CQ7" s="39">
        <v>62.71</v>
      </c>
      <c r="CR7" s="39">
        <v>62.15</v>
      </c>
      <c r="CS7" s="39">
        <v>61.61</v>
      </c>
      <c r="CT7" s="39">
        <v>62.34</v>
      </c>
      <c r="CU7" s="39">
        <v>62.46</v>
      </c>
      <c r="CV7" s="39">
        <v>59.94</v>
      </c>
      <c r="CW7" s="39">
        <v>92.74</v>
      </c>
      <c r="CX7" s="39">
        <v>92.84</v>
      </c>
      <c r="CY7" s="39">
        <v>92.84</v>
      </c>
      <c r="CZ7" s="39">
        <v>92.66</v>
      </c>
      <c r="DA7" s="39">
        <v>93.01</v>
      </c>
      <c r="DB7" s="39">
        <v>90.54</v>
      </c>
      <c r="DC7" s="39">
        <v>90.64</v>
      </c>
      <c r="DD7" s="39">
        <v>90.23</v>
      </c>
      <c r="DE7" s="39">
        <v>90.15</v>
      </c>
      <c r="DF7" s="39">
        <v>90.62</v>
      </c>
      <c r="DG7" s="39">
        <v>90.22</v>
      </c>
      <c r="DH7" s="39">
        <v>43.43</v>
      </c>
      <c r="DI7" s="39">
        <v>43.79</v>
      </c>
      <c r="DJ7" s="39">
        <v>44.16</v>
      </c>
      <c r="DK7" s="39">
        <v>44.58</v>
      </c>
      <c r="DL7" s="39">
        <v>45.43</v>
      </c>
      <c r="DM7" s="39">
        <v>42.43</v>
      </c>
      <c r="DN7" s="39">
        <v>43.24</v>
      </c>
      <c r="DO7" s="39">
        <v>46.36</v>
      </c>
      <c r="DP7" s="39">
        <v>47.37</v>
      </c>
      <c r="DQ7" s="39">
        <v>48.01</v>
      </c>
      <c r="DR7" s="39">
        <v>47.91</v>
      </c>
      <c r="DS7" s="39">
        <v>9.92</v>
      </c>
      <c r="DT7" s="39">
        <v>12.92</v>
      </c>
      <c r="DU7" s="39">
        <v>14.82</v>
      </c>
      <c r="DV7" s="39">
        <v>16.41</v>
      </c>
      <c r="DW7" s="39">
        <v>16.670000000000002</v>
      </c>
      <c r="DX7" s="39">
        <v>11.07</v>
      </c>
      <c r="DY7" s="39">
        <v>12.21</v>
      </c>
      <c r="DZ7" s="39">
        <v>13.57</v>
      </c>
      <c r="EA7" s="39">
        <v>14.27</v>
      </c>
      <c r="EB7" s="39">
        <v>16.170000000000002</v>
      </c>
      <c r="EC7" s="39">
        <v>15</v>
      </c>
      <c r="ED7" s="39">
        <v>1.2</v>
      </c>
      <c r="EE7" s="39">
        <v>1.1399999999999999</v>
      </c>
      <c r="EF7" s="39">
        <v>1.67</v>
      </c>
      <c r="EG7" s="39">
        <v>1.45</v>
      </c>
      <c r="EH7" s="39">
        <v>1.25</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2018-02-13T00:36:47Z</cp:lastPrinted>
  <dcterms:created xsi:type="dcterms:W3CDTF">2017-12-25T01:30:03Z</dcterms:created>
  <dcterms:modified xsi:type="dcterms:W3CDTF">2018-02-27T09:18:43Z</dcterms:modified>
  <cp:category/>
</cp:coreProperties>
</file>