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<sst xmlns="http://schemas.openxmlformats.org/spreadsheetml/2006/main" count="240" uniqueCount="126">
  <si>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</si>
  <si>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</si>
  <si>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</si>
  <si>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</si>
  <si>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</si>
  <si>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</si>
  <si>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</si>
  <si>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</si>
  <si>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</si>
  <si>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</si>
  <si>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</si>
  <si>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</si>
  <si>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</si>
  <si>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</si>
  <si>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</si>
  <si>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</si>
  <si>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</si>
  <si>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</si>
  <si>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</si>
  <si>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</si>
  <si>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</si>
  <si>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</si>
  <si>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</si>
  <si>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</si>
  <si>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</si>
  <si>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</si>
  <si>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</si>
  <si>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</si>
  <si>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</si>
  <si>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</si>
  <si>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</si>
  <si>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</si>
  <si>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</si>
  <si>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</si>
  <si>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</si>
  <si>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</si>
  <si>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</si>
  <si>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</si>
  <si>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</si>
  <si>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</si>
  <si>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</si>
  <si>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</si>
  <si>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</si>
  <si>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</si>
  <si>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</si>
  <si>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</si>
  <si>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</si>
  <si>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</si>
  <si>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</si>
  <si>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</si>
  <si>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</si>
  <si>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</si>
  <si>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</si>
  <si>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</si>
  <si>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</si>
  <si>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</si>
  <si>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</si>
  <si>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</si>
  <si>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</si>
  <si>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</si>
  <si>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</si>
  <si>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</si>
  <si>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</si>
  <si>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</si>
  <si>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</si>
  <si>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</si>
  <si>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</si>
  <si>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</si>
  <si>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</si>
  <si>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</si>
  <si>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</si>
  <si>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</si>
  <si>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</si>
  <si>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</si>
  <si>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</si>
  <si>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</si>
  <si>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</si>
  <si>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</si>
  <si>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</si>
  <si>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</si>
  <si>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</si>
  <si>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</si>
  <si>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</si>
  <si>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</si>
  <si>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</si>
  <si>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</si>
  <si>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</si>
  <si>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</si>
  <si>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</si>
  <si>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</si>
  <si>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</si>
  <si>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</si>
  <si>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</si>
  <si>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</si>
  <si>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</si>
  <si>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</si>
  <si>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</si>
  <si>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</si>
  <si>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</si>
  <si>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</si>
  <si>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</si>
  <si>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</si>
  <si>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</si>
  <si>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</si>
  <si>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</si>
  <si>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</si>
  <si>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</si>
  <si>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</si>
  <si>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</si>
  <si>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</si>
  <si>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豊川市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</si>
  <si>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</si>
  <si>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</si>
  <si>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</si>
  <si>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</si>
  <si>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</si>
  <si>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</si>
  <si>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</si>
  <si>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</si>
  <si>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</si>
  <si>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</si>
  <si>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</si>
  <si>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</si>
  <si>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本市の農業集落排水事業の整備は、年数が経っていないことから老朽化が進んでいないと考えるが、①有形固定資産減価償却率及び②管渠老朽化率が明確化していないので、今後、資産調査を行い明確化していく必要がある。</t>
    <rPh sb="19" eb="20">
      <t>タ</t>
    </rPh>
    <phoneticPr fontId="4"/>
  </si>
  <si>
    <t>農村地区で人口減少傾向にあるため今後使用料単価設定、計画的な維持修繕、施設老朽化対策、広域化などにより経営改善を図る必要がある。
今後、公共下水道事業と同様に平成31年度に地方公営企業法一部適用により、資産調査を徹底し、経営状況を明確化して、中長期的な視野で経営課題を分析する必要がある。
これを踏まえ下水道経営戦略を平成32年度までに策定し、経営の健全化に努める。</t>
    <rPh sb="79" eb="81">
      <t>ヘイセイ</t>
    </rPh>
    <rPh sb="83" eb="85">
      <t>ネンド</t>
    </rPh>
    <rPh sb="93" eb="95">
      <t>イチブ</t>
    </rPh>
    <rPh sb="110" eb="112">
      <t>ケイエイ</t>
    </rPh>
    <rPh sb="112" eb="114">
      <t>ジョウキョウ</t>
    </rPh>
    <rPh sb="138" eb="140">
      <t>ヒツヨウ</t>
    </rPh>
    <rPh sb="148" eb="149">
      <t>フ</t>
    </rPh>
    <rPh sb="151" eb="153">
      <t>ゲスイ</t>
    </rPh>
    <rPh sb="153" eb="154">
      <t>ミチ</t>
    </rPh>
    <rPh sb="172" eb="174">
      <t>ケイエイ</t>
    </rPh>
    <rPh sb="175" eb="178">
      <t>ケンゼンカ</t>
    </rPh>
    <rPh sb="179" eb="180">
      <t>ツト</t>
    </rPh>
    <phoneticPr fontId="4"/>
  </si>
  <si>
    <t>①収益的収支比率、⑤経費回収率、⑥汚水処理原価：使用料単価は比較的高く設定しているが経費の全額は賄えていないため、一般会計からの繰入金が多額となっている。引き続き、経費の削減に努めて一般会計繰入金の抑制を図る必要がある。
④企業債残高対事業規模比率：全額一般会計負担の予定のため数値が0となっている。
⑦施設利用率、⑧水洗化率：新規整備はなく、新規接続も少ない。地域の人口により変動するが、ほぼ横ばいとなっている。</t>
    <rPh sb="24" eb="27">
      <t>シヨウリョウ</t>
    </rPh>
    <rPh sb="27" eb="29">
      <t>タンカ</t>
    </rPh>
    <rPh sb="30" eb="33">
      <t>ヒカクテキ</t>
    </rPh>
    <rPh sb="33" eb="34">
      <t>タカ</t>
    </rPh>
    <rPh sb="35" eb="37">
      <t>セッテイ</t>
    </rPh>
    <rPh sb="42" eb="44">
      <t>ケイヒ</t>
    </rPh>
    <rPh sb="45" eb="47">
      <t>ゼンガク</t>
    </rPh>
    <rPh sb="48" eb="49">
      <t>マカナ</t>
    </rPh>
    <rPh sb="57" eb="59">
      <t>イッパン</t>
    </rPh>
    <rPh sb="59" eb="61">
      <t>カイケイ</t>
    </rPh>
    <rPh sb="64" eb="66">
      <t>クリイレ</t>
    </rPh>
    <rPh sb="66" eb="67">
      <t>キン</t>
    </rPh>
    <rPh sb="68" eb="70">
      <t>タガク</t>
    </rPh>
    <rPh sb="77" eb="78">
      <t>ヒ</t>
    </rPh>
    <rPh sb="79" eb="80">
      <t>ツヅ</t>
    </rPh>
    <rPh sb="82" eb="84">
      <t>ケイヒ</t>
    </rPh>
    <rPh sb="85" eb="87">
      <t>サクゲン</t>
    </rPh>
    <rPh sb="88" eb="89">
      <t>ツト</t>
    </rPh>
    <rPh sb="91" eb="93">
      <t>イッパン</t>
    </rPh>
    <rPh sb="93" eb="95">
      <t>カイケイ</t>
    </rPh>
    <rPh sb="95" eb="97">
      <t>クリイレ</t>
    </rPh>
    <rPh sb="97" eb="98">
      <t>キン</t>
    </rPh>
    <rPh sb="99" eb="101">
      <t>ヨクセイ</t>
    </rPh>
    <rPh sb="102" eb="103">
      <t>ハカ</t>
    </rPh>
    <rPh sb="104" eb="106">
      <t>ヒツヨウ</t>
    </rPh>
    <rPh sb="125" eb="127">
      <t>ゼンガク</t>
    </rPh>
    <rPh sb="127" eb="129">
      <t>イッパン</t>
    </rPh>
    <rPh sb="129" eb="131">
      <t>カイケイ</t>
    </rPh>
    <rPh sb="131" eb="133">
      <t>フタン</t>
    </rPh>
    <rPh sb="134" eb="136">
      <t>ヨテイ</t>
    </rPh>
    <rPh sb="139" eb="141">
      <t>スウチ</t>
    </rPh>
    <rPh sb="152" eb="154">
      <t>シセツ</t>
    </rPh>
    <rPh sb="154" eb="157">
      <t>リヨウリツ</t>
    </rPh>
    <rPh sb="164" eb="166">
      <t>シンキ</t>
    </rPh>
    <rPh sb="166" eb="168">
      <t>セイビ</t>
    </rPh>
    <rPh sb="172" eb="174">
      <t>シンキ</t>
    </rPh>
    <rPh sb="174" eb="176">
      <t>セツゾク</t>
    </rPh>
    <rPh sb="177" eb="178">
      <t>スク</t>
    </rPh>
    <rPh sb="181" eb="183">
      <t>チイキ</t>
    </rPh>
    <rPh sb="184" eb="186">
      <t>ジンコウ</t>
    </rPh>
    <rPh sb="189" eb="191">
      <t>ヘンドウ</t>
    </rPh>
    <rPh sb="197" eb="198">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</si>
</sst>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30-4EC1-8A53-1E1604AA4709}"/>
            </c:ext>
          </c:extLst>
        </c:ser>
        <c:dLbls>
          <c:showLegendKey val="0"/>
          <c:showVal val="0"/>
          <c:showCatName val="0"/>
          <c:showSerName val="0"/>
          <c:showPercent val="0"/>
          <c:showBubbleSize val="0"/>
        </c:dLbls>
        <c:gapWidth val="150"/>
        <c:axId val="100157696"/>
        <c:axId val="1002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B830-4EC1-8A53-1E1604AA4709}"/>
            </c:ext>
          </c:extLst>
        </c:ser>
        <c:dLbls>
          <c:showLegendKey val="0"/>
          <c:showVal val="0"/>
          <c:showCatName val="0"/>
          <c:showSerName val="0"/>
          <c:showPercent val="0"/>
          <c:showBubbleSize val="0"/>
        </c:dLbls>
        <c:marker val="1"/>
        <c:smooth val="0"/>
        <c:axId val="100157696"/>
        <c:axId val="100245888"/>
      </c:lineChart>
      <c:dateAx>
        <c:axId val="100157696"/>
        <c:scaling>
          <c:orientation val="minMax"/>
        </c:scaling>
        <c:delete val="1"/>
        <c:axPos val="b"/>
        <c:numFmt formatCode="ge" sourceLinked="1"/>
        <c:majorTickMark val="none"/>
        <c:minorTickMark val="none"/>
        <c:tickLblPos val="none"/>
        <c:crossAx val="100245888"/>
        <c:crosses val="autoZero"/>
        <c:auto val="1"/>
        <c:lblOffset val="100"/>
        <c:baseTimeUnit val="years"/>
      </c:dateAx>
      <c:valAx>
        <c:axId val="1002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66.290000000000006</c:v>
                </c:pt>
                <c:pt idx="1">
                  <c:v>65.91</c:v>
                </c:pt>
                <c:pt idx="2">
                  <c:v>65.819999999999993</c:v>
                </c:pt>
                <c:pt idx="3">
                  <c:v>64.599999999999994</c:v>
                </c:pt>
                <c:pt idx="4">
                  <c:v>65.16</c:v>
                </c:pt>
              </c:numCache>
            </c:numRef>
          </c:val>
          <c:extLst>
            <c:ext xmlns:c16="http://schemas.microsoft.com/office/drawing/2014/chart" uri="{C3380CC4-5D6E-409C-BE32-E72D297353CC}">
              <c16:uniqueId val="{00000000-B812-443A-ABCC-495475EEA320}"/>
            </c:ext>
          </c:extLst>
        </c:ser>
        <c:dLbls>
          <c:showLegendKey val="0"/>
          <c:showVal val="0"/>
          <c:showCatName val="0"/>
          <c:showSerName val="0"/>
          <c:showPercent val="0"/>
          <c:showBubbleSize val="0"/>
        </c:dLbls>
        <c:gapWidth val="150"/>
        <c:axId val="118844800"/>
        <c:axId val="1188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B812-443A-ABCC-495475EEA320}"/>
            </c:ext>
          </c:extLst>
        </c:ser>
        <c:dLbls>
          <c:showLegendKey val="0"/>
          <c:showVal val="0"/>
          <c:showCatName val="0"/>
          <c:showSerName val="0"/>
          <c:showPercent val="0"/>
          <c:showBubbleSize val="0"/>
        </c:dLbls>
        <c:marker val="1"/>
        <c:smooth val="0"/>
        <c:axId val="118844800"/>
        <c:axId val="118846976"/>
      </c:lineChart>
      <c:dateAx>
        <c:axId val="118844800"/>
        <c:scaling>
          <c:orientation val="minMax"/>
        </c:scaling>
        <c:delete val="1"/>
        <c:axPos val="b"/>
        <c:numFmt formatCode="ge" sourceLinked="1"/>
        <c:majorTickMark val="none"/>
        <c:minorTickMark val="none"/>
        <c:tickLblPos val="none"/>
        <c:crossAx val="118846976"/>
        <c:crosses val="autoZero"/>
        <c:auto val="1"/>
        <c:lblOffset val="100"/>
        <c:baseTimeUnit val="years"/>
      </c:dateAx>
      <c:valAx>
        <c:axId val="1188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95.92</c:v>
                </c:pt>
                <c:pt idx="1">
                  <c:v>96.42</c:v>
                </c:pt>
                <c:pt idx="2">
                  <c:v>91.53</c:v>
                </c:pt>
                <c:pt idx="3">
                  <c:v>96.95</c:v>
                </c:pt>
                <c:pt idx="4">
                  <c:v>97.2</c:v>
                </c:pt>
              </c:numCache>
            </c:numRef>
          </c:val>
          <c:extLst>
            <c:ext xmlns:c16="http://schemas.microsoft.com/office/drawing/2014/chart" uri="{C3380CC4-5D6E-409C-BE32-E72D297353CC}">
              <c16:uniqueId val="{00000000-A10A-48E7-A8BA-0853CF0B7D10}"/>
            </c:ext>
          </c:extLst>
        </c:ser>
        <c:dLbls>
          <c:showLegendKey val="0"/>
          <c:showVal val="0"/>
          <c:showCatName val="0"/>
          <c:showSerName val="0"/>
          <c:showPercent val="0"/>
          <c:showBubbleSize val="0"/>
        </c:dLbls>
        <c:gapWidth val="150"/>
        <c:axId val="118881280"/>
        <c:axId val="1188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A10A-48E7-A8BA-0853CF0B7D10}"/>
            </c:ext>
          </c:extLst>
        </c:ser>
        <c:dLbls>
          <c:showLegendKey val="0"/>
          <c:showVal val="0"/>
          <c:showCatName val="0"/>
          <c:showSerName val="0"/>
          <c:showPercent val="0"/>
          <c:showBubbleSize val="0"/>
        </c:dLbls>
        <c:marker val="1"/>
        <c:smooth val="0"/>
        <c:axId val="118881280"/>
        <c:axId val="118891648"/>
      </c:lineChart>
      <c:dateAx>
        <c:axId val="118881280"/>
        <c:scaling>
          <c:orientation val="minMax"/>
        </c:scaling>
        <c:delete val="1"/>
        <c:axPos val="b"/>
        <c:numFmt formatCode="ge" sourceLinked="1"/>
        <c:majorTickMark val="none"/>
        <c:minorTickMark val="none"/>
        <c:tickLblPos val="none"/>
        <c:crossAx val="118891648"/>
        <c:crosses val="autoZero"/>
        <c:auto val="1"/>
        <c:lblOffset val="100"/>
        <c:baseTimeUnit val="years"/>
      </c:dateAx>
      <c:valAx>
        <c:axId val="1188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86.02</c:v>
                </c:pt>
                <c:pt idx="1">
                  <c:v>83.92</c:v>
                </c:pt>
                <c:pt idx="2">
                  <c:v>84.86</c:v>
                </c:pt>
                <c:pt idx="3">
                  <c:v>101.06</c:v>
                </c:pt>
                <c:pt idx="4">
                  <c:v>101.02</c:v>
                </c:pt>
              </c:numCache>
            </c:numRef>
          </c:val>
          <c:extLst>
            <c:ext xmlns:c16="http://schemas.microsoft.com/office/drawing/2014/chart" uri="{C3380CC4-5D6E-409C-BE32-E72D297353CC}">
              <c16:uniqueId val="{00000000-09D8-498C-8BC6-45026C5B6913}"/>
            </c:ext>
          </c:extLst>
        </c:ser>
        <c:dLbls>
          <c:showLegendKey val="0"/>
          <c:showVal val="0"/>
          <c:showCatName val="0"/>
          <c:showSerName val="0"/>
          <c:showPercent val="0"/>
          <c:showBubbleSize val="0"/>
        </c:dLbls>
        <c:gapWidth val="150"/>
        <c:axId val="100190080"/>
        <c:axId val="1001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D8-498C-8BC6-45026C5B6913}"/>
            </c:ext>
          </c:extLst>
        </c:ser>
        <c:dLbls>
          <c:showLegendKey val="0"/>
          <c:showVal val="0"/>
          <c:showCatName val="0"/>
          <c:showSerName val="0"/>
          <c:showPercent val="0"/>
          <c:showBubbleSize val="0"/>
        </c:dLbls>
        <c:marker val="1"/>
        <c:smooth val="0"/>
        <c:axId val="100190080"/>
        <c:axId val="100196352"/>
      </c:lineChart>
      <c:dateAx>
        <c:axId val="100190080"/>
        <c:scaling>
          <c:orientation val="minMax"/>
        </c:scaling>
        <c:delete val="1"/>
        <c:axPos val="b"/>
        <c:numFmt formatCode="ge" sourceLinked="1"/>
        <c:majorTickMark val="none"/>
        <c:minorTickMark val="none"/>
        <c:tickLblPos val="none"/>
        <c:crossAx val="100196352"/>
        <c:crosses val="autoZero"/>
        <c:auto val="1"/>
        <c:lblOffset val="100"/>
        <c:baseTimeUnit val="years"/>
      </c:dateAx>
      <c:valAx>
        <c:axId val="1001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DC-4027-8D24-F3C420A36F6D}"/>
            </c:ext>
          </c:extLst>
        </c:ser>
        <c:dLbls>
          <c:showLegendKey val="0"/>
          <c:showVal val="0"/>
          <c:showCatName val="0"/>
          <c:showSerName val="0"/>
          <c:showPercent val="0"/>
          <c:showBubbleSize val="0"/>
        </c:dLbls>
        <c:gapWidth val="150"/>
        <c:axId val="100218368"/>
        <c:axId val="1002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DC-4027-8D24-F3C420A36F6D}"/>
            </c:ext>
          </c:extLst>
        </c:ser>
        <c:dLbls>
          <c:showLegendKey val="0"/>
          <c:showVal val="0"/>
          <c:showCatName val="0"/>
          <c:showSerName val="0"/>
          <c:showPercent val="0"/>
          <c:showBubbleSize val="0"/>
        </c:dLbls>
        <c:marker val="1"/>
        <c:smooth val="0"/>
        <c:axId val="100218368"/>
        <c:axId val="100220288"/>
      </c:lineChart>
      <c:dateAx>
        <c:axId val="100218368"/>
        <c:scaling>
          <c:orientation val="minMax"/>
        </c:scaling>
        <c:delete val="1"/>
        <c:axPos val="b"/>
        <c:numFmt formatCode="ge" sourceLinked="1"/>
        <c:majorTickMark val="none"/>
        <c:minorTickMark val="none"/>
        <c:tickLblPos val="none"/>
        <c:crossAx val="100220288"/>
        <c:crosses val="autoZero"/>
        <c:auto val="1"/>
        <c:lblOffset val="100"/>
        <c:baseTimeUnit val="years"/>
      </c:dateAx>
      <c:valAx>
        <c:axId val="1002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F-4BE7-86EE-5001FF91175F}"/>
            </c:ext>
          </c:extLst>
        </c:ser>
        <c:dLbls>
          <c:showLegendKey val="0"/>
          <c:showVal val="0"/>
          <c:showCatName val="0"/>
          <c:showSerName val="0"/>
          <c:showPercent val="0"/>
          <c:showBubbleSize val="0"/>
        </c:dLbls>
        <c:gapWidth val="150"/>
        <c:axId val="100271232"/>
        <c:axId val="1002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F-4BE7-86EE-5001FF91175F}"/>
            </c:ext>
          </c:extLst>
        </c:ser>
        <c:dLbls>
          <c:showLegendKey val="0"/>
          <c:showVal val="0"/>
          <c:showCatName val="0"/>
          <c:showSerName val="0"/>
          <c:showPercent val="0"/>
          <c:showBubbleSize val="0"/>
        </c:dLbls>
        <c:marker val="1"/>
        <c:smooth val="0"/>
        <c:axId val="100271232"/>
        <c:axId val="100273152"/>
      </c:lineChart>
      <c:dateAx>
        <c:axId val="100271232"/>
        <c:scaling>
          <c:orientation val="minMax"/>
        </c:scaling>
        <c:delete val="1"/>
        <c:axPos val="b"/>
        <c:numFmt formatCode="ge" sourceLinked="1"/>
        <c:majorTickMark val="none"/>
        <c:minorTickMark val="none"/>
        <c:tickLblPos val="none"/>
        <c:crossAx val="100273152"/>
        <c:crosses val="autoZero"/>
        <c:auto val="1"/>
        <c:lblOffset val="100"/>
        <c:baseTimeUnit val="years"/>
      </c:dateAx>
      <c:valAx>
        <c:axId val="1002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2A-406F-9AF9-570AFCF16DCB}"/>
            </c:ext>
          </c:extLst>
        </c:ser>
        <c:dLbls>
          <c:showLegendKey val="0"/>
          <c:showVal val="0"/>
          <c:showCatName val="0"/>
          <c:showSerName val="0"/>
          <c:showPercent val="0"/>
          <c:showBubbleSize val="0"/>
        </c:dLbls>
        <c:gapWidth val="150"/>
        <c:axId val="100316288"/>
        <c:axId val="1003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A-406F-9AF9-570AFCF16DCB}"/>
            </c:ext>
          </c:extLst>
        </c:ser>
        <c:dLbls>
          <c:showLegendKey val="0"/>
          <c:showVal val="0"/>
          <c:showCatName val="0"/>
          <c:showSerName val="0"/>
          <c:showPercent val="0"/>
          <c:showBubbleSize val="0"/>
        </c:dLbls>
        <c:marker val="1"/>
        <c:smooth val="0"/>
        <c:axId val="100316288"/>
        <c:axId val="100318208"/>
      </c:lineChart>
      <c:dateAx>
        <c:axId val="100316288"/>
        <c:scaling>
          <c:orientation val="minMax"/>
        </c:scaling>
        <c:delete val="1"/>
        <c:axPos val="b"/>
        <c:numFmt formatCode="ge" sourceLinked="1"/>
        <c:majorTickMark val="none"/>
        <c:minorTickMark val="none"/>
        <c:tickLblPos val="none"/>
        <c:crossAx val="100318208"/>
        <c:crosses val="autoZero"/>
        <c:auto val="1"/>
        <c:lblOffset val="100"/>
        <c:baseTimeUnit val="years"/>
      </c:dateAx>
      <c:valAx>
        <c:axId val="1003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EE-477B-9349-162F0F0E8D16}"/>
            </c:ext>
          </c:extLst>
        </c:ser>
        <c:dLbls>
          <c:showLegendKey val="0"/>
          <c:showVal val="0"/>
          <c:showCatName val="0"/>
          <c:showSerName val="0"/>
          <c:showPercent val="0"/>
          <c:showBubbleSize val="0"/>
        </c:dLbls>
        <c:gapWidth val="150"/>
        <c:axId val="118309632"/>
        <c:axId val="1183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E-477B-9349-162F0F0E8D16}"/>
            </c:ext>
          </c:extLst>
        </c:ser>
        <c:dLbls>
          <c:showLegendKey val="0"/>
          <c:showVal val="0"/>
          <c:showCatName val="0"/>
          <c:showSerName val="0"/>
          <c:showPercent val="0"/>
          <c:showBubbleSize val="0"/>
        </c:dLbls>
        <c:marker val="1"/>
        <c:smooth val="0"/>
        <c:axId val="118309632"/>
        <c:axId val="118311552"/>
      </c:lineChart>
      <c:dateAx>
        <c:axId val="118309632"/>
        <c:scaling>
          <c:orientation val="minMax"/>
        </c:scaling>
        <c:delete val="1"/>
        <c:axPos val="b"/>
        <c:numFmt formatCode="ge" sourceLinked="1"/>
        <c:majorTickMark val="none"/>
        <c:minorTickMark val="none"/>
        <c:tickLblPos val="none"/>
        <c:crossAx val="118311552"/>
        <c:crosses val="autoZero"/>
        <c:auto val="1"/>
        <c:lblOffset val="100"/>
        <c:baseTimeUnit val="years"/>
      </c:dateAx>
      <c:valAx>
        <c:axId val="1183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48-4873-8FFB-BD59206FBE77}"/>
            </c:ext>
          </c:extLst>
        </c:ser>
        <c:dLbls>
          <c:showLegendKey val="0"/>
          <c:showVal val="0"/>
          <c:showCatName val="0"/>
          <c:showSerName val="0"/>
          <c:showPercent val="0"/>
          <c:showBubbleSize val="0"/>
        </c:dLbls>
        <c:gapWidth val="150"/>
        <c:axId val="118346112"/>
        <c:axId val="1183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D948-4873-8FFB-BD59206FBE77}"/>
            </c:ext>
          </c:extLst>
        </c:ser>
        <c:dLbls>
          <c:showLegendKey val="0"/>
          <c:showVal val="0"/>
          <c:showCatName val="0"/>
          <c:showSerName val="0"/>
          <c:showPercent val="0"/>
          <c:showBubbleSize val="0"/>
        </c:dLbls>
        <c:marker val="1"/>
        <c:smooth val="0"/>
        <c:axId val="118346112"/>
        <c:axId val="118348032"/>
      </c:lineChart>
      <c:dateAx>
        <c:axId val="118346112"/>
        <c:scaling>
          <c:orientation val="minMax"/>
        </c:scaling>
        <c:delete val="1"/>
        <c:axPos val="b"/>
        <c:numFmt formatCode="ge" sourceLinked="1"/>
        <c:majorTickMark val="none"/>
        <c:minorTickMark val="none"/>
        <c:tickLblPos val="none"/>
        <c:crossAx val="118348032"/>
        <c:crosses val="autoZero"/>
        <c:auto val="1"/>
        <c:lblOffset val="100"/>
        <c:baseTimeUnit val="years"/>
      </c:dateAx>
      <c:valAx>
        <c:axId val="1183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57.99</c:v>
                </c:pt>
                <c:pt idx="1">
                  <c:v>53.69</c:v>
                </c:pt>
                <c:pt idx="2">
                  <c:v>56.89</c:v>
                </c:pt>
                <c:pt idx="3">
                  <c:v>71.72</c:v>
                </c:pt>
                <c:pt idx="4">
                  <c:v>69.239999999999995</c:v>
                </c:pt>
              </c:numCache>
            </c:numRef>
          </c:val>
          <c:extLst>
            <c:ext xmlns:c16="http://schemas.microsoft.com/office/drawing/2014/chart" uri="{C3380CC4-5D6E-409C-BE32-E72D297353CC}">
              <c16:uniqueId val="{00000000-8CB7-4666-A483-3A97FFDB0434}"/>
            </c:ext>
          </c:extLst>
        </c:ser>
        <c:dLbls>
          <c:showLegendKey val="0"/>
          <c:showVal val="0"/>
          <c:showCatName val="0"/>
          <c:showSerName val="0"/>
          <c:showPercent val="0"/>
          <c:showBubbleSize val="0"/>
        </c:dLbls>
        <c:gapWidth val="150"/>
        <c:axId val="118718464"/>
        <c:axId val="1187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8CB7-4666-A483-3A97FFDB0434}"/>
            </c:ext>
          </c:extLst>
        </c:ser>
        <c:dLbls>
          <c:showLegendKey val="0"/>
          <c:showVal val="0"/>
          <c:showCatName val="0"/>
          <c:showSerName val="0"/>
          <c:showPercent val="0"/>
          <c:showBubbleSize val="0"/>
        </c:dLbls>
        <c:marker val="1"/>
        <c:smooth val="0"/>
        <c:axId val="118718464"/>
        <c:axId val="118720384"/>
      </c:lineChart>
      <c:dateAx>
        <c:axId val="118718464"/>
        <c:scaling>
          <c:orientation val="minMax"/>
        </c:scaling>
        <c:delete val="1"/>
        <c:axPos val="b"/>
        <c:numFmt formatCode="ge" sourceLinked="1"/>
        <c:majorTickMark val="none"/>
        <c:minorTickMark val="none"/>
        <c:tickLblPos val="none"/>
        <c:crossAx val="118720384"/>
        <c:crosses val="autoZero"/>
        <c:auto val="1"/>
        <c:lblOffset val="100"/>
        <c:baseTimeUnit val="years"/>
      </c:dateAx>
      <c:valAx>
        <c:axId val="118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235.11</c:v>
                </c:pt>
                <c:pt idx="1">
                  <c:v>256.87</c:v>
                </c:pt>
                <c:pt idx="2">
                  <c:v>251.76</c:v>
                </c:pt>
                <c:pt idx="3">
                  <c:v>203.91</c:v>
                </c:pt>
                <c:pt idx="4">
                  <c:v>211.49</c:v>
                </c:pt>
              </c:numCache>
            </c:numRef>
          </c:val>
          <c:extLst>
            <c:ext xmlns:c16="http://schemas.microsoft.com/office/drawing/2014/chart" uri="{C3380CC4-5D6E-409C-BE32-E72D297353CC}">
              <c16:uniqueId val="{00000000-F29E-460A-9F67-80929F18DE6A}"/>
            </c:ext>
          </c:extLst>
        </c:ser>
        <c:dLbls>
          <c:showLegendKey val="0"/>
          <c:showVal val="0"/>
          <c:showCatName val="0"/>
          <c:showSerName val="0"/>
          <c:showPercent val="0"/>
          <c:showBubbleSize val="0"/>
        </c:dLbls>
        <c:gapWidth val="150"/>
        <c:axId val="118734848"/>
        <c:axId val="1187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F29E-460A-9F67-80929F18DE6A}"/>
            </c:ext>
          </c:extLst>
        </c:ser>
        <c:dLbls>
          <c:showLegendKey val="0"/>
          <c:showVal val="0"/>
          <c:showCatName val="0"/>
          <c:showSerName val="0"/>
          <c:showPercent val="0"/>
          <c:showBubbleSize val="0"/>
        </c:dLbls>
        <c:marker val="1"/>
        <c:smooth val="0"/>
        <c:axId val="118734848"/>
        <c:axId val="118736768"/>
      </c:lineChart>
      <c:dateAx>
        <c:axId val="118734848"/>
        <c:scaling>
          <c:orientation val="minMax"/>
        </c:scaling>
        <c:delete val="1"/>
        <c:axPos val="b"/>
        <c:numFmt formatCode="ge" sourceLinked="1"/>
        <c:majorTickMark val="none"/>
        <c:minorTickMark val="none"/>
        <c:tickLblPos val="none"/>
        <c:crossAx val="118736768"/>
        <c:crosses val="autoZero"/>
        <c:auto val="1"/>
        <c:lblOffset val="100"/>
        <c:baseTimeUnit val="years"/>
      </c:dateAx>
      <c:valAx>
        <c:axId val="1187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豊川市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185833</v>
      </c>
      <c r="AM8" s="67"/>
      <c r="AN8" s="67"/>
      <c r="AO8" s="67"/>
      <c r="AP8" s="67"/>
      <c r="AQ8" s="67"/>
      <c r="AR8" s="67"/>
      <c r="AS8" s="67"/>
      <c r="AT8" s="66">
        <f>データ!T6</f>
        <v>161.13999999999999</v>
      </c>
      <c r="AU8" s="66"/>
      <c r="AV8" s="66"/>
      <c r="AW8" s="66"/>
      <c r="AX8" s="66"/>
      <c r="AY8" s="66"/>
      <c r="AZ8" s="66"/>
      <c r="BA8" s="66"/>
      <c r="BB8" s="66">
        <f>データ!U6</f>
        <v>1153.24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1.63</v>
      </c>
      <c r="Q10" s="66"/>
      <c r="R10" s="66"/>
      <c r="S10" s="66"/>
      <c r="T10" s="66"/>
      <c r="U10" s="66"/>
      <c r="V10" s="66"/>
      <c r="W10" s="66">
        <f>データ!Q6</f>
        <v>88.37</v>
      </c>
      <c r="X10" s="66"/>
      <c r="Y10" s="66"/>
      <c r="Z10" s="66"/>
      <c r="AA10" s="66"/>
      <c r="AB10" s="66"/>
      <c r="AC10" s="66"/>
      <c r="AD10" s="67">
        <f>データ!R6</f>
        <v>3531</v>
      </c>
      <c r="AE10" s="67"/>
      <c r="AF10" s="67"/>
      <c r="AG10" s="67"/>
      <c r="AH10" s="67"/>
      <c r="AI10" s="67"/>
      <c r="AJ10" s="67"/>
      <c r="AK10" s="2"/>
      <c r="AL10" s="67">
        <f>データ!V6</f>
        <v>3034</v>
      </c>
      <c r="AM10" s="67"/>
      <c r="AN10" s="67"/>
      <c r="AO10" s="67"/>
      <c r="AP10" s="67"/>
      <c r="AQ10" s="67"/>
      <c r="AR10" s="67"/>
      <c r="AS10" s="67"/>
      <c r="AT10" s="66">
        <f>データ!W6</f>
        <v>1.62</v>
      </c>
      <c r="AU10" s="66"/>
      <c r="AV10" s="66"/>
      <c r="AW10" s="66"/>
      <c r="AX10" s="66"/>
      <c r="AY10" s="66"/>
      <c r="AZ10" s="66"/>
      <c r="BA10" s="66"/>
      <c r="BB10" s="66">
        <f>データ!X6</f>
        <v>1872.84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232076</v>
      </c>
      <c r="D6" s="33">
        <f t="shared" si="3"/>
        <v>47</v>
      </c>
      <c r="E6" s="33">
        <f t="shared" si="3"/>
        <v>17</v>
      </c>
      <c r="F6" s="33">
        <f t="shared" si="3"/>
        <v>5</v>
      </c>
      <c r="G6" s="33">
        <f t="shared" si="3"/>
        <v>0</v>
      </c>
      <c r="H6" s="33" t="str">
        <f t="shared" si="3"/>
        <v>愛知県　豊川市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1.63</v>
      </c>
      <c r="Q6" s="34">
        <f t="shared" si="3"/>
        <v>88.37</v>
      </c>
      <c r="R6" s="34">
        <f t="shared" si="3"/>
        <v>3531</v>
      </c>
      <c r="S6" s="34">
        <f t="shared" si="3"/>
        <v>185833</v>
      </c>
      <c r="T6" s="34">
        <f t="shared" si="3"/>
        <v>161.13999999999999</v>
      </c>
      <c r="U6" s="34">
        <f t="shared" si="3"/>
        <v>1153.24</v>
      </c>
      <c r="V6" s="34">
        <f t="shared" si="3"/>
        <v>3034</v>
      </c>
      <c r="W6" s="34">
        <f t="shared" si="3"/>
        <v>1.62</v>
      </c>
      <c r="X6" s="34">
        <f t="shared" si="3"/>
        <v>1872.84</v>
      </c>
      <c r="Y6" s="35">
        <f>IF(Y7="",NA(),Y7)</f>
        <v>86.02</v>
      </c>
      <c r="Z6" s="35">
        <f t="shared" ref="Z6:AH6" si="4">IF(Z7="",NA(),Z7)</f>
        <v>83.92</v>
      </c>
      <c r="AA6" s="35">
        <f t="shared" si="4"/>
        <v>84.86</v>
      </c>
      <c r="AB6" s="35">
        <f t="shared" si="4"/>
        <v>101.06</v>
      </c>
      <c r="AC6" s="35">
        <f t="shared" si="4"/>
        <v>101.02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57.99</v>
      </c>
      <c r="BR6" s="35">
        <f t="shared" ref="BR6:BZ6" si="8">IF(BR7="",NA(),BR7)</f>
        <v>53.69</v>
      </c>
      <c r="BS6" s="35">
        <f t="shared" si="8"/>
        <v>56.89</v>
      </c>
      <c r="BT6" s="35">
        <f t="shared" si="8"/>
        <v>71.72</v>
      </c>
      <c r="BU6" s="35">
        <f t="shared" si="8"/>
        <v>69.239999999999995</v>
      </c>
      <c r="BV6" s="35">
        <f t="shared" si="8"/>
        <v>51.03</v>
      </c>
      <c r="BW6" s="35">
        <f t="shared" si="8"/>
        <v>50.9</v>
      </c>
      <c r="BX6" s="35">
        <f t="shared" si="8"/>
        <v>50.82</v>
      </c>
      <c r="BY6" s="35">
        <f t="shared" si="8"/>
        <v>52.19</v>
      </c>
      <c r="BZ6" s="35">
        <f t="shared" si="8"/>
        <v>55.32</v>
      </c>
      <c r="CA6" s="34" t="str">
        <f>IF(CA7="","",IF(CA7="-","【-】","【"&amp;SUBSTITUTE(TEXT(CA7,"#,##0.00"),"-","△")&amp;"】"))</f>
        <v>【55.73】</v>
      </c>
      <c r="CB6" s="35">
        <f>IF(CB7="",NA(),CB7)</f>
        <v>235.11</v>
      </c>
      <c r="CC6" s="35">
        <f t="shared" ref="CC6:CK6" si="9">IF(CC7="",NA(),CC7)</f>
        <v>256.87</v>
      </c>
      <c r="CD6" s="35">
        <f t="shared" si="9"/>
        <v>251.76</v>
      </c>
      <c r="CE6" s="35">
        <f t="shared" si="9"/>
        <v>203.91</v>
      </c>
      <c r="CF6" s="35">
        <f t="shared" si="9"/>
        <v>211.49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66.290000000000006</v>
      </c>
      <c r="CN6" s="35">
        <f t="shared" ref="CN6:CV6" si="10">IF(CN7="",NA(),CN7)</f>
        <v>65.91</v>
      </c>
      <c r="CO6" s="35">
        <f t="shared" si="10"/>
        <v>65.819999999999993</v>
      </c>
      <c r="CP6" s="35">
        <f t="shared" si="10"/>
        <v>64.599999999999994</v>
      </c>
      <c r="CQ6" s="35">
        <f t="shared" si="10"/>
        <v>65.16</v>
      </c>
      <c r="CR6" s="35">
        <f t="shared" si="10"/>
        <v>54.74</v>
      </c>
      <c r="CS6" s="35">
        <f t="shared" si="10"/>
        <v>53.78</v>
      </c>
      <c r="CT6" s="35">
        <f t="shared" si="10"/>
        <v>53.24</v>
      </c>
      <c r="CU6" s="35">
        <f t="shared" si="10"/>
        <v>52.31</v>
      </c>
      <c r="CV6" s="35">
        <f t="shared" si="10"/>
        <v>60.65</v>
      </c>
      <c r="CW6" s="34" t="str">
        <f>IF(CW7="","",IF(CW7="-","【-】","【"&amp;SUBSTITUTE(TEXT(CW7,"#,##0.00"),"-","△")&amp;"】"))</f>
        <v>【59.15】</v>
      </c>
      <c r="CX6" s="35">
        <f>IF(CX7="",NA(),CX7)</f>
        <v>95.92</v>
      </c>
      <c r="CY6" s="35">
        <f t="shared" ref="CY6:DG6" si="11">IF(CY7="",NA(),CY7)</f>
        <v>96.42</v>
      </c>
      <c r="CZ6" s="35">
        <f t="shared" si="11"/>
        <v>91.53</v>
      </c>
      <c r="DA6" s="35">
        <f t="shared" si="11"/>
        <v>96.95</v>
      </c>
      <c r="DB6" s="35">
        <f t="shared" si="11"/>
        <v>97.2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232076</v>
      </c>
      <c r="D7" s="37">
        <v>47</v>
      </c>
      <c r="E7" s="37">
        <v>17</v>
      </c>
      <c r="F7" s="37">
        <v>5</v>
      </c>
      <c r="G7" s="37">
        <v>0</v>
      </c>
      <c r="H7" s="37" t="s">
        <v>110</v>
      </c>
      <c r="I7" s="37" t="s">
        <v>111</v>
      </c>
      <c r="J7" s="37" t="s">
        <v>112</v>
      </c>
      <c r="K7" s="37" t="s">
        <v>113</v>
      </c>
      <c r="L7" s="37" t="s">
        <v>114</v>
      </c>
      <c r="M7" s="37"/>
      <c r="N7" s="38" t="s">
        <v>115</v>
      </c>
      <c r="O7" s="38" t="s">
        <v>116</v>
      </c>
      <c r="P7" s="38">
        <v>1.63</v>
      </c>
      <c r="Q7" s="38">
        <v>88.37</v>
      </c>
      <c r="R7" s="38">
        <v>3531</v>
      </c>
      <c r="S7" s="38">
        <v>185833</v>
      </c>
      <c r="T7" s="38">
        <v>161.13999999999999</v>
      </c>
      <c r="U7" s="38">
        <v>1153.24</v>
      </c>
      <c r="V7" s="38">
        <v>3034</v>
      </c>
      <c r="W7" s="38">
        <v>1.62</v>
      </c>
      <c r="X7" s="38">
        <v>1872.84</v>
      </c>
      <c r="Y7" s="38">
        <v>86.02</v>
      </c>
      <c r="Z7" s="38">
        <v>83.92</v>
      </c>
      <c r="AA7" s="38">
        <v>84.86</v>
      </c>
      <c r="AB7" s="38">
        <v>101.06</v>
      </c>
      <c r="AC7" s="38">
        <v>101.02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57.99</v>
      </c>
      <c r="BR7" s="38">
        <v>53.69</v>
      </c>
      <c r="BS7" s="38">
        <v>56.89</v>
      </c>
      <c r="BT7" s="38">
        <v>71.72</v>
      </c>
      <c r="BU7" s="38">
        <v>69.239999999999995</v>
      </c>
      <c r="BV7" s="38">
        <v>51.03</v>
      </c>
      <c r="BW7" s="38">
        <v>50.9</v>
      </c>
      <c r="BX7" s="38">
        <v>50.82</v>
      </c>
      <c r="BY7" s="38">
        <v>52.19</v>
      </c>
      <c r="BZ7" s="38">
        <v>55.32</v>
      </c>
      <c r="CA7" s="38">
        <v>55.73</v>
      </c>
      <c r="CB7" s="38">
        <v>235.11</v>
      </c>
      <c r="CC7" s="38">
        <v>256.87</v>
      </c>
      <c r="CD7" s="38">
        <v>251.76</v>
      </c>
      <c r="CE7" s="38">
        <v>203.91</v>
      </c>
      <c r="CF7" s="38">
        <v>211.49</v>
      </c>
      <c r="CG7" s="38">
        <v>289.60000000000002</v>
      </c>
      <c r="CH7" s="38">
        <v>293.27</v>
      </c>
      <c r="CI7" s="38">
        <v>300.52</v>
      </c>
      <c r="CJ7" s="38">
        <v>296.14</v>
      </c>
      <c r="CK7" s="38">
        <v>283.17</v>
      </c>
      <c r="CL7" s="38">
        <v>276.77999999999997</v>
      </c>
      <c r="CM7" s="38">
        <v>66.290000000000006</v>
      </c>
      <c r="CN7" s="38">
        <v>65.91</v>
      </c>
      <c r="CO7" s="38">
        <v>65.819999999999993</v>
      </c>
      <c r="CP7" s="38">
        <v>64.599999999999994</v>
      </c>
      <c r="CQ7" s="38">
        <v>65.16</v>
      </c>
      <c r="CR7" s="38">
        <v>54.74</v>
      </c>
      <c r="CS7" s="38">
        <v>53.78</v>
      </c>
      <c r="CT7" s="38">
        <v>53.24</v>
      </c>
      <c r="CU7" s="38">
        <v>52.31</v>
      </c>
      <c r="CV7" s="38">
        <v>60.65</v>
      </c>
      <c r="CW7" s="38">
        <v>59.15</v>
      </c>
      <c r="CX7" s="38">
        <v>95.92</v>
      </c>
      <c r="CY7" s="38">
        <v>96.42</v>
      </c>
      <c r="CZ7" s="38">
        <v>91.53</v>
      </c>
      <c r="DA7" s="38">
        <v>96.95</v>
      </c>
      <c r="DB7" s="38">
        <v>97.2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2018-02-22T01:11:41Z</cp:lastPrinted>
  <dcterms:created xsi:type="dcterms:W3CDTF">2017-12-25T02:29:55Z</dcterms:created>
  <dcterms:modified xsi:type="dcterms:W3CDTF">2018-02-22T01:11:42Z</dcterms:modified>
  <cp:category/>
</cp:coreProperties>
</file>