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L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<sst xmlns="http://schemas.openxmlformats.org/spreadsheetml/2006/main" count="235" uniqueCount="123">
  <si>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</si>
  <si>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</si>
  <si>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</si>
  <si>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</si>
  <si>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</si>
  <si>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</si>
  <si>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</si>
  <si>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</si>
  <si>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</si>
  <si>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</si>
  <si>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</si>
  <si>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</si>
  <si>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</si>
  <si>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</si>
  <si>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</si>
  <si>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</si>
  <si>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</si>
  <si>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</si>
  <si>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</si>
  <si>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</si>
  <si>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</si>
  <si>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</si>
  <si>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</si>
  <si>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</si>
  <si>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</si>
  <si>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</si>
  <si>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</si>
  <si>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</si>
  <si>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</si>
  <si>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</si>
  <si>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</si>
  <si>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</si>
  <si>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</si>
  <si>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</si>
  <si>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</si>
  <si>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</si>
  <si>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</si>
  <si>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</si>
  <si>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</si>
  <si>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</si>
  <si>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</si>
  <si>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</si>
  <si>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</si>
  <si>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</si>
  <si>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</si>
  <si>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</si>
  <si>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</si>
  <si>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</si>
  <si>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</si>
  <si>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</si>
  <si>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</si>
  <si>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</si>
  <si>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</si>
  <si>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</si>
  <si>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</si>
  <si>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</si>
  <si>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</si>
  <si>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</si>
  <si>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</si>
  <si>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</si>
  <si>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</si>
  <si>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</si>
  <si>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</si>
  <si>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</si>
  <si>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</si>
  <si>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</si>
  <si>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</si>
  <si>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</si>
  <si>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</si>
  <si>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</si>
  <si>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</si>
  <si>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</si>
  <si>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</si>
  <si>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</si>
  <si>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</si>
  <si>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</si>
  <si>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</si>
  <si>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</si>
  <si>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</si>
  <si>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</si>
  <si>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</si>
  <si>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</si>
  <si>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</si>
  <si>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</si>
  <si>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</si>
  <si>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</si>
  <si>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</si>
  <si>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</si>
  <si>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</si>
  <si>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</si>
  <si>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</si>
  <si>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</si>
  <si>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</si>
  <si>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</si>
  <si>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</si>
  <si>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</si>
  <si>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</si>
  <si>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</si>
  <si>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</si>
  <si>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</si>
  <si>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</si>
  <si>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</si>
  <si>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</si>
  <si>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</si>
  <si>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</si>
  <si>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</si>
  <si>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</si>
  <si>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</si>
  <si>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津島市</t>
  </si>
  <si>
    <t>法適用</t>
  </si>
  <si>
    <t>下水道事業</t>
  </si>
  <si>
    <t>公共下水道</t>
  </si>
  <si>
    <t>Cb1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</si>
  <si>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</si>
  <si>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</si>
  <si>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</si>
  <si>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</si>
  <si>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</si>
  <si>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</si>
  <si>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</si>
  <si>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現状の経営は健全に運営されているが、管渠、設備の更新や修繕に多額の費用が必要となっており、経営を圧迫しつつあります。
　今後は、更なる経費削減や施設利用の見直し、不明水対策に努めると共に、効率的で無駄のない汚水処理を行うことにより、健全な経営の維持に努めます。
　なお、経営戦略は、平成32年度に策定を予定しています。</t>
    <rPh sb="1" eb="3">
      <t>ゲンジョウ</t>
    </rPh>
    <rPh sb="4" eb="6">
      <t>ケイエイ</t>
    </rPh>
    <rPh sb="7" eb="9">
      <t>ケンゼン</t>
    </rPh>
    <rPh sb="10" eb="12">
      <t>ウンエイ</t>
    </rPh>
    <rPh sb="19" eb="20">
      <t>クダ</t>
    </rPh>
    <rPh sb="20" eb="21">
      <t>キョ</t>
    </rPh>
    <rPh sb="22" eb="24">
      <t>セツビ</t>
    </rPh>
    <rPh sb="25" eb="27">
      <t>コウシン</t>
    </rPh>
    <rPh sb="28" eb="30">
      <t>シュウゼン</t>
    </rPh>
    <rPh sb="31" eb="33">
      <t>タガク</t>
    </rPh>
    <rPh sb="34" eb="36">
      <t>ヒヨウ</t>
    </rPh>
    <rPh sb="37" eb="39">
      <t>ヒツヨウ</t>
    </rPh>
    <rPh sb="46" eb="48">
      <t>ケイエイ</t>
    </rPh>
    <rPh sb="49" eb="51">
      <t>アッパク</t>
    </rPh>
    <rPh sb="61" eb="63">
      <t>コンゴ</t>
    </rPh>
    <rPh sb="65" eb="66">
      <t>サラ</t>
    </rPh>
    <rPh sb="68" eb="70">
      <t>ケイヒ</t>
    </rPh>
    <rPh sb="70" eb="72">
      <t>サクゲン</t>
    </rPh>
    <rPh sb="73" eb="75">
      <t>シセツ</t>
    </rPh>
    <rPh sb="75" eb="77">
      <t>リヨウ</t>
    </rPh>
    <rPh sb="78" eb="80">
      <t>ミナオ</t>
    </rPh>
    <rPh sb="82" eb="84">
      <t>フメイ</t>
    </rPh>
    <rPh sb="84" eb="85">
      <t>スイ</t>
    </rPh>
    <rPh sb="85" eb="87">
      <t>タイサク</t>
    </rPh>
    <rPh sb="88" eb="89">
      <t>ツト</t>
    </rPh>
    <rPh sb="92" eb="93">
      <t>トモ</t>
    </rPh>
    <rPh sb="95" eb="98">
      <t>コウリツテキ</t>
    </rPh>
    <rPh sb="99" eb="101">
      <t>ムダ</t>
    </rPh>
    <rPh sb="104" eb="106">
      <t>オスイ</t>
    </rPh>
    <rPh sb="106" eb="108">
      <t>ショリ</t>
    </rPh>
    <rPh sb="109" eb="110">
      <t>オコナ</t>
    </rPh>
    <rPh sb="117" eb="119">
      <t>ケンゼン</t>
    </rPh>
    <rPh sb="120" eb="122">
      <t>ケイエイ</t>
    </rPh>
    <rPh sb="123" eb="125">
      <t>イジ</t>
    </rPh>
    <rPh sb="126" eb="127">
      <t>ツト</t>
    </rPh>
    <rPh sb="136" eb="138">
      <t>ケイエイ</t>
    </rPh>
    <rPh sb="138" eb="140">
      <t>センリャク</t>
    </rPh>
    <rPh sb="142" eb="144">
      <t>ヘイセイ</t>
    </rPh>
    <rPh sb="146" eb="147">
      <t>ネン</t>
    </rPh>
    <rPh sb="147" eb="148">
      <t>ド</t>
    </rPh>
    <rPh sb="149" eb="151">
      <t>サクテイ</t>
    </rPh>
    <rPh sb="152" eb="154">
      <t>ヨテイ</t>
    </rPh>
    <phoneticPr fontId="4"/>
  </si>
  <si>
    <r>
      <t>　法定耐用年数を経過した施設等が多く、①有形固定資産減価償却率及び②管渠老朽化率が類似団体平均値を上回っており、資産の老朽化が進んでいる状況であります。
　昭和27年事業着手し、昭和56年度までに整備した管渠の老朽化が進んでおり、平成26年度から長寿命化計画を実施しております。</t>
    </r>
    <r>
      <rPr>
        <sz val="11"/>
        <rFont val="ＭＳ ゴシック"/>
        <family val="3"/>
        <charset val="128"/>
      </rPr>
      <t>前年度に比べ、改築工事の距離が少なかったため、③管渠改善率は、前年度より低くなっていま</t>
    </r>
    <r>
      <rPr>
        <sz val="11"/>
        <color theme="1"/>
        <rFont val="ＭＳ ゴシック"/>
        <family val="3"/>
        <charset val="128"/>
      </rPr>
      <t>すが、今後も計画的・効率的に管路改築・更新を進めてまいります。</t>
    </r>
    <rPh sb="1" eb="3">
      <t>ホウテイ</t>
    </rPh>
    <rPh sb="3" eb="5">
      <t>タイヨウ</t>
    </rPh>
    <rPh sb="5" eb="7">
      <t>ネンスウ</t>
    </rPh>
    <rPh sb="8" eb="10">
      <t>ケイカ</t>
    </rPh>
    <rPh sb="12" eb="14">
      <t>シセツ</t>
    </rPh>
    <rPh sb="14" eb="15">
      <t>ナド</t>
    </rPh>
    <rPh sb="16" eb="17">
      <t>オオ</t>
    </rPh>
    <rPh sb="20" eb="22">
      <t>ユウケイ</t>
    </rPh>
    <rPh sb="22" eb="24">
      <t>コテイ</t>
    </rPh>
    <rPh sb="24" eb="26">
      <t>シサン</t>
    </rPh>
    <rPh sb="26" eb="28">
      <t>ゲンカ</t>
    </rPh>
    <rPh sb="28" eb="30">
      <t>ショウキャク</t>
    </rPh>
    <rPh sb="30" eb="31">
      <t>リツ</t>
    </rPh>
    <rPh sb="31" eb="32">
      <t>オヨ</t>
    </rPh>
    <rPh sb="34" eb="35">
      <t>クダ</t>
    </rPh>
    <rPh sb="35" eb="36">
      <t>キョ</t>
    </rPh>
    <rPh sb="36" eb="39">
      <t>ロウキュウカ</t>
    </rPh>
    <rPh sb="39" eb="40">
      <t>リツ</t>
    </rPh>
    <rPh sb="41" eb="43">
      <t>ルイジ</t>
    </rPh>
    <rPh sb="43" eb="45">
      <t>ダンタイ</t>
    </rPh>
    <rPh sb="45" eb="48">
      <t>ヘイキンチ</t>
    </rPh>
    <rPh sb="49" eb="51">
      <t>ウワマワ</t>
    </rPh>
    <rPh sb="56" eb="58">
      <t>シサン</t>
    </rPh>
    <rPh sb="59" eb="62">
      <t>ロウキュウカ</t>
    </rPh>
    <rPh sb="63" eb="64">
      <t>スス</t>
    </rPh>
    <rPh sb="68" eb="70">
      <t>ジョウキョウ</t>
    </rPh>
    <rPh sb="78" eb="80">
      <t>ショウワ</t>
    </rPh>
    <rPh sb="82" eb="83">
      <t>ネン</t>
    </rPh>
    <rPh sb="83" eb="85">
      <t>ジギョウ</t>
    </rPh>
    <rPh sb="85" eb="87">
      <t>チャクシュ</t>
    </rPh>
    <rPh sb="89" eb="91">
      <t>ショウワ</t>
    </rPh>
    <rPh sb="93" eb="95">
      <t>ネンド</t>
    </rPh>
    <rPh sb="98" eb="100">
      <t>セイビ</t>
    </rPh>
    <rPh sb="102" eb="103">
      <t>クダ</t>
    </rPh>
    <rPh sb="103" eb="104">
      <t>キョ</t>
    </rPh>
    <rPh sb="105" eb="108">
      <t>ロウキュウカ</t>
    </rPh>
    <rPh sb="109" eb="110">
      <t>スス</t>
    </rPh>
    <rPh sb="115" eb="117">
      <t>ヘイセイ</t>
    </rPh>
    <rPh sb="119" eb="121">
      <t>ネンド</t>
    </rPh>
    <rPh sb="123" eb="124">
      <t>チョウ</t>
    </rPh>
    <rPh sb="124" eb="127">
      <t>ジュミョウカ</t>
    </rPh>
    <rPh sb="127" eb="129">
      <t>ケイカク</t>
    </rPh>
    <rPh sb="130" eb="132">
      <t>ジッシ</t>
    </rPh>
    <rPh sb="139" eb="142">
      <t>ゼンネンド</t>
    </rPh>
    <rPh sb="143" eb="144">
      <t>クラ</t>
    </rPh>
    <rPh sb="146" eb="148">
      <t>カイチク</t>
    </rPh>
    <rPh sb="148" eb="150">
      <t>コウジ</t>
    </rPh>
    <rPh sb="151" eb="153">
      <t>キョリ</t>
    </rPh>
    <rPh sb="154" eb="155">
      <t>スク</t>
    </rPh>
    <rPh sb="170" eb="173">
      <t>ゼンネンド</t>
    </rPh>
    <rPh sb="175" eb="176">
      <t>ヒク</t>
    </rPh>
    <rPh sb="185" eb="187">
      <t>コンゴ</t>
    </rPh>
    <rPh sb="188" eb="191">
      <t>ケイカクテキ</t>
    </rPh>
    <rPh sb="192" eb="195">
      <t>コウリツテキ</t>
    </rPh>
    <rPh sb="196" eb="198">
      <t>カンロ</t>
    </rPh>
    <rPh sb="198" eb="200">
      <t>カイチク</t>
    </rPh>
    <rPh sb="201" eb="203">
      <t>コウシン</t>
    </rPh>
    <rPh sb="204" eb="205">
      <t>スス</t>
    </rPh>
    <phoneticPr fontId="4"/>
  </si>
  <si>
    <t xml:space="preserve"> 平成26年度に累積欠損金もなくなり、単年度収支は黒字を維持しています。①経営収支比率は100％を超え、⑤経費回収率も100％を超えています。また、③流動比率は類似団体平均値に比べ低い水準でありますが、欠損金は生じていないので、概ね良好な経営状況であります。今後も、収納率向上や経費削減に努め、累積欠損金が生じることがないよう引き続き健全な経営を維持していきます。
　⑧水洗化率は、類似団体平均値に比べ低くなっています。人口減少に伴う使用料収入は減少していくので、水洗化率向上のため、未接続世帯に対する普及啓発活動をより一層強化する必要があります。
　</t>
    <rPh sb="1" eb="3">
      <t>ヘイセイ</t>
    </rPh>
    <rPh sb="5" eb="7">
      <t>ネンド</t>
    </rPh>
    <rPh sb="8" eb="10">
      <t>ルイセキ</t>
    </rPh>
    <rPh sb="10" eb="13">
      <t>ケッソンキン</t>
    </rPh>
    <rPh sb="19" eb="22">
      <t>タンネンド</t>
    </rPh>
    <rPh sb="22" eb="24">
      <t>シュウシ</t>
    </rPh>
    <rPh sb="25" eb="27">
      <t>クロジ</t>
    </rPh>
    <rPh sb="28" eb="30">
      <t>イジ</t>
    </rPh>
    <rPh sb="37" eb="39">
      <t>ケイエイ</t>
    </rPh>
    <rPh sb="39" eb="41">
      <t>シュウシ</t>
    </rPh>
    <rPh sb="41" eb="43">
      <t>ヒリツ</t>
    </rPh>
    <rPh sb="49" eb="50">
      <t>コ</t>
    </rPh>
    <rPh sb="53" eb="55">
      <t>ケイヒ</t>
    </rPh>
    <rPh sb="55" eb="57">
      <t>カイシュウ</t>
    </rPh>
    <rPh sb="57" eb="58">
      <t>リツ</t>
    </rPh>
    <rPh sb="64" eb="65">
      <t>コ</t>
    </rPh>
    <rPh sb="75" eb="77">
      <t>リュウドウ</t>
    </rPh>
    <rPh sb="77" eb="79">
      <t>ヒリツ</t>
    </rPh>
    <rPh sb="80" eb="82">
      <t>ルイジ</t>
    </rPh>
    <rPh sb="82" eb="84">
      <t>ダンタイ</t>
    </rPh>
    <rPh sb="84" eb="87">
      <t>ヘイキンチ</t>
    </rPh>
    <rPh sb="88" eb="89">
      <t>クラ</t>
    </rPh>
    <rPh sb="90" eb="91">
      <t>ヒク</t>
    </rPh>
    <rPh sb="92" eb="94">
      <t>スイジュン</t>
    </rPh>
    <rPh sb="101" eb="104">
      <t>ケッソンキン</t>
    </rPh>
    <rPh sb="105" eb="106">
      <t>ショウ</t>
    </rPh>
    <rPh sb="114" eb="115">
      <t>オオム</t>
    </rPh>
    <rPh sb="116" eb="118">
      <t>リョウコウ</t>
    </rPh>
    <rPh sb="119" eb="121">
      <t>ケイエイ</t>
    </rPh>
    <rPh sb="121" eb="123">
      <t>ジョウキョウ</t>
    </rPh>
    <rPh sb="129" eb="131">
      <t>コンゴ</t>
    </rPh>
    <rPh sb="133" eb="135">
      <t>シュウノウ</t>
    </rPh>
    <rPh sb="135" eb="136">
      <t>リツ</t>
    </rPh>
    <rPh sb="136" eb="138">
      <t>コウジョウ</t>
    </rPh>
    <rPh sb="139" eb="141">
      <t>ケイヒ</t>
    </rPh>
    <rPh sb="141" eb="143">
      <t>サクゲン</t>
    </rPh>
    <rPh sb="144" eb="145">
      <t>ツト</t>
    </rPh>
    <rPh sb="147" eb="149">
      <t>ルイセキ</t>
    </rPh>
    <rPh sb="149" eb="152">
      <t>ケッソンキン</t>
    </rPh>
    <rPh sb="153" eb="154">
      <t>ショウ</t>
    </rPh>
    <rPh sb="163" eb="164">
      <t>ヒ</t>
    </rPh>
    <rPh sb="165" eb="166">
      <t>ツヅ</t>
    </rPh>
    <rPh sb="167" eb="169">
      <t>ケンゼン</t>
    </rPh>
    <rPh sb="170" eb="172">
      <t>ケイエイ</t>
    </rPh>
    <rPh sb="173" eb="175">
      <t>イジ</t>
    </rPh>
    <rPh sb="185" eb="188">
      <t>スイセンカ</t>
    </rPh>
    <rPh sb="188" eb="189">
      <t>リツ</t>
    </rPh>
    <rPh sb="191" eb="193">
      <t>ルイジ</t>
    </rPh>
    <rPh sb="193" eb="195">
      <t>ダンタイ</t>
    </rPh>
    <rPh sb="195" eb="198">
      <t>ヘイキンチ</t>
    </rPh>
    <rPh sb="199" eb="200">
      <t>クラ</t>
    </rPh>
    <rPh sb="201" eb="202">
      <t>ヒク</t>
    </rPh>
    <rPh sb="232" eb="235">
      <t>スイセンカ</t>
    </rPh>
    <rPh sb="235" eb="236">
      <t>リツ</t>
    </rPh>
    <rPh sb="236" eb="238">
      <t>コウジョウ</t>
    </rPh>
    <rPh sb="242" eb="245">
      <t>ミセツゾク</t>
    </rPh>
    <rPh sb="245" eb="247">
      <t>セタイ</t>
    </rPh>
    <rPh sb="248" eb="249">
      <t>タイ</t>
    </rPh>
    <rPh sb="251" eb="253">
      <t>フキュウ</t>
    </rPh>
    <rPh sb="253" eb="255">
      <t>ケイハツ</t>
    </rPh>
    <rPh sb="255" eb="257">
      <t>カツドウ</t>
    </rPh>
    <rPh sb="260" eb="262">
      <t>イッソウ</t>
    </rPh>
    <rPh sb="262" eb="264">
      <t>キョウカ</t>
    </rPh>
    <rPh sb="266" eb="2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</si>
</sst>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0.34</c:v>
                </c:pt>
                <c:pt idx="3" formatCode="#,##0.00;&quot;△&quot;#,##0.00;&quot;-&quot;">
                  <c:v>0.72</c:v>
                </c:pt>
                <c:pt idx="4" formatCode="#,##0.00;&quot;△&quot;#,##0.00;&quot;-&quot;">
                  <c:v>0.34</c:v>
                </c:pt>
              </c:numCache>
            </c:numRef>
          </c:val>
          <c:extLst>
            <c:ext xmlns:c16="http://schemas.microsoft.com/office/drawing/2014/chart" uri="{C3380CC4-5D6E-409C-BE32-E72D297353CC}">
              <c16:uniqueId val="{00000000-EE4A-4426-9C26-5534D72546B5}"/>
            </c:ext>
          </c:extLst>
        </c:ser>
        <c:dLbls>
          <c:showLegendKey val="0"/>
          <c:showVal val="0"/>
          <c:showCatName val="0"/>
          <c:showSerName val="0"/>
          <c:showPercent val="0"/>
          <c:showBubbleSize val="0"/>
        </c:dLbls>
        <c:gapWidth val="150"/>
        <c:axId val="117206768"/>
        <c:axId val="11720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7.0000000000000007E-2</c:v>
                </c:pt>
                <c:pt idx="3">
                  <c:v>1.08</c:v>
                </c:pt>
                <c:pt idx="4">
                  <c:v>1.1499999999999999</c:v>
                </c:pt>
              </c:numCache>
            </c:numRef>
          </c:val>
          <c:smooth val="0"/>
          <c:extLst>
            <c:ext xmlns:c16="http://schemas.microsoft.com/office/drawing/2014/chart" uri="{C3380CC4-5D6E-409C-BE32-E72D297353CC}">
              <c16:uniqueId val="{00000001-EE4A-4426-9C26-5534D72546B5}"/>
            </c:ext>
          </c:extLst>
        </c:ser>
        <c:dLbls>
          <c:showLegendKey val="0"/>
          <c:showVal val="0"/>
          <c:showCatName val="0"/>
          <c:showSerName val="0"/>
          <c:showPercent val="0"/>
          <c:showBubbleSize val="0"/>
        </c:dLbls>
        <c:marker val="1"/>
        <c:smooth val="0"/>
        <c:axId val="117206768"/>
        <c:axId val="117207160"/>
      </c:lineChart>
      <c:dateAx>
        <c:axId val="117206768"/>
        <c:scaling>
          <c:orientation val="minMax"/>
        </c:scaling>
        <c:delete val="1"/>
        <c:axPos val="b"/>
        <c:numFmt formatCode="ge" sourceLinked="1"/>
        <c:majorTickMark val="none"/>
        <c:minorTickMark val="none"/>
        <c:tickLblPos val="none"/>
        <c:crossAx val="117207160"/>
        <c:crosses val="autoZero"/>
        <c:auto val="1"/>
        <c:lblOffset val="100"/>
        <c:baseTimeUnit val="years"/>
      </c:dateAx>
      <c:valAx>
        <c:axId val="1172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73.569999999999993</c:v>
                </c:pt>
                <c:pt idx="1">
                  <c:v>67.42</c:v>
                </c:pt>
                <c:pt idx="2">
                  <c:v>62.16</c:v>
                </c:pt>
                <c:pt idx="3">
                  <c:v>63.79</c:v>
                </c:pt>
                <c:pt idx="4">
                  <c:v>60.98</c:v>
                </c:pt>
              </c:numCache>
            </c:numRef>
          </c:val>
          <c:extLst>
            <c:ext xmlns:c16="http://schemas.microsoft.com/office/drawing/2014/chart" uri="{C3380CC4-5D6E-409C-BE32-E72D297353CC}">
              <c16:uniqueId val="{00000000-32EB-4A3D-8400-E88463904A46}"/>
            </c:ext>
          </c:extLst>
        </c:ser>
        <c:dLbls>
          <c:showLegendKey val="0"/>
          <c:showVal val="0"/>
          <c:showCatName val="0"/>
          <c:showSerName val="0"/>
          <c:showPercent val="0"/>
          <c:showBubbleSize val="0"/>
        </c:dLbls>
        <c:gapWidth val="150"/>
        <c:axId val="477435144"/>
        <c:axId val="47743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68.33</c:v>
                </c:pt>
                <c:pt idx="1">
                  <c:v>65.22</c:v>
                </c:pt>
                <c:pt idx="2">
                  <c:v>62.16</c:v>
                </c:pt>
                <c:pt idx="3">
                  <c:v>59.97</c:v>
                </c:pt>
                <c:pt idx="4">
                  <c:v>56.35</c:v>
                </c:pt>
              </c:numCache>
            </c:numRef>
          </c:val>
          <c:smooth val="0"/>
          <c:extLst>
            <c:ext xmlns:c16="http://schemas.microsoft.com/office/drawing/2014/chart" uri="{C3380CC4-5D6E-409C-BE32-E72D297353CC}">
              <c16:uniqueId val="{00000001-32EB-4A3D-8400-E88463904A46}"/>
            </c:ext>
          </c:extLst>
        </c:ser>
        <c:dLbls>
          <c:showLegendKey val="0"/>
          <c:showVal val="0"/>
          <c:showCatName val="0"/>
          <c:showSerName val="0"/>
          <c:showPercent val="0"/>
          <c:showBubbleSize val="0"/>
        </c:dLbls>
        <c:marker val="1"/>
        <c:smooth val="0"/>
        <c:axId val="477435144"/>
        <c:axId val="477435536"/>
      </c:lineChart>
      <c:dateAx>
        <c:axId val="477435144"/>
        <c:scaling>
          <c:orientation val="minMax"/>
        </c:scaling>
        <c:delete val="1"/>
        <c:axPos val="b"/>
        <c:numFmt formatCode="ge" sourceLinked="1"/>
        <c:majorTickMark val="none"/>
        <c:minorTickMark val="none"/>
        <c:tickLblPos val="none"/>
        <c:crossAx val="477435536"/>
        <c:crosses val="autoZero"/>
        <c:auto val="1"/>
        <c:lblOffset val="100"/>
        <c:baseTimeUnit val="years"/>
      </c:dateAx>
      <c:valAx>
        <c:axId val="4774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3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80.3</c:v>
                </c:pt>
                <c:pt idx="1">
                  <c:v>79.599999999999994</c:v>
                </c:pt>
                <c:pt idx="2">
                  <c:v>80.7</c:v>
                </c:pt>
                <c:pt idx="3">
                  <c:v>80.900000000000006</c:v>
                </c:pt>
                <c:pt idx="4">
                  <c:v>81.91</c:v>
                </c:pt>
              </c:numCache>
            </c:numRef>
          </c:val>
          <c:extLst>
            <c:ext xmlns:c16="http://schemas.microsoft.com/office/drawing/2014/chart" uri="{C3380CC4-5D6E-409C-BE32-E72D297353CC}">
              <c16:uniqueId val="{00000000-0D6C-4CC4-B727-B90CA94CA3F4}"/>
            </c:ext>
          </c:extLst>
        </c:ser>
        <c:dLbls>
          <c:showLegendKey val="0"/>
          <c:showVal val="0"/>
          <c:showCatName val="0"/>
          <c:showSerName val="0"/>
          <c:showPercent val="0"/>
          <c:showBubbleSize val="0"/>
        </c:dLbls>
        <c:gapWidth val="150"/>
        <c:axId val="477436712"/>
        <c:axId val="47743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92.52</c:v>
                </c:pt>
                <c:pt idx="1">
                  <c:v>92.94</c:v>
                </c:pt>
                <c:pt idx="2">
                  <c:v>95.73</c:v>
                </c:pt>
                <c:pt idx="3">
                  <c:v>94.8</c:v>
                </c:pt>
                <c:pt idx="4">
                  <c:v>93.3</c:v>
                </c:pt>
              </c:numCache>
            </c:numRef>
          </c:val>
          <c:smooth val="0"/>
          <c:extLst>
            <c:ext xmlns:c16="http://schemas.microsoft.com/office/drawing/2014/chart" uri="{C3380CC4-5D6E-409C-BE32-E72D297353CC}">
              <c16:uniqueId val="{00000001-0D6C-4CC4-B727-B90CA94CA3F4}"/>
            </c:ext>
          </c:extLst>
        </c:ser>
        <c:dLbls>
          <c:showLegendKey val="0"/>
          <c:showVal val="0"/>
          <c:showCatName val="0"/>
          <c:showSerName val="0"/>
          <c:showPercent val="0"/>
          <c:showBubbleSize val="0"/>
        </c:dLbls>
        <c:marker val="1"/>
        <c:smooth val="0"/>
        <c:axId val="477436712"/>
        <c:axId val="477437104"/>
      </c:lineChart>
      <c:dateAx>
        <c:axId val="477436712"/>
        <c:scaling>
          <c:orientation val="minMax"/>
        </c:scaling>
        <c:delete val="1"/>
        <c:axPos val="b"/>
        <c:numFmt formatCode="ge" sourceLinked="1"/>
        <c:majorTickMark val="none"/>
        <c:minorTickMark val="none"/>
        <c:tickLblPos val="none"/>
        <c:crossAx val="477437104"/>
        <c:crosses val="autoZero"/>
        <c:auto val="1"/>
        <c:lblOffset val="100"/>
        <c:baseTimeUnit val="years"/>
      </c:dateAx>
      <c:valAx>
        <c:axId val="47743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110.31</c:v>
                </c:pt>
                <c:pt idx="1">
                  <c:v>105.76</c:v>
                </c:pt>
                <c:pt idx="2">
                  <c:v>110.37</c:v>
                </c:pt>
                <c:pt idx="3">
                  <c:v>112</c:v>
                </c:pt>
                <c:pt idx="4">
                  <c:v>115.86</c:v>
                </c:pt>
              </c:numCache>
            </c:numRef>
          </c:val>
          <c:extLst>
            <c:ext xmlns:c16="http://schemas.microsoft.com/office/drawing/2014/chart" uri="{C3380CC4-5D6E-409C-BE32-E72D297353CC}">
              <c16:uniqueId val="{00000000-0D11-4C5E-8D7A-977AAFF38551}"/>
            </c:ext>
          </c:extLst>
        </c:ser>
        <c:dLbls>
          <c:showLegendKey val="0"/>
          <c:showVal val="0"/>
          <c:showCatName val="0"/>
          <c:showSerName val="0"/>
          <c:showPercent val="0"/>
          <c:showBubbleSize val="0"/>
        </c:dLbls>
        <c:gapWidth val="150"/>
        <c:axId val="208306208"/>
        <c:axId val="20830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87.26</c:v>
                </c:pt>
                <c:pt idx="1">
                  <c:v>85.42</c:v>
                </c:pt>
                <c:pt idx="2">
                  <c:v>93.04</c:v>
                </c:pt>
                <c:pt idx="3">
                  <c:v>95.24</c:v>
                </c:pt>
                <c:pt idx="4">
                  <c:v>98.6</c:v>
                </c:pt>
              </c:numCache>
            </c:numRef>
          </c:val>
          <c:smooth val="0"/>
          <c:extLst>
            <c:ext xmlns:c16="http://schemas.microsoft.com/office/drawing/2014/chart" uri="{C3380CC4-5D6E-409C-BE32-E72D297353CC}">
              <c16:uniqueId val="{00000001-0D11-4C5E-8D7A-977AAFF38551}"/>
            </c:ext>
          </c:extLst>
        </c:ser>
        <c:dLbls>
          <c:showLegendKey val="0"/>
          <c:showVal val="0"/>
          <c:showCatName val="0"/>
          <c:showSerName val="0"/>
          <c:showPercent val="0"/>
          <c:showBubbleSize val="0"/>
        </c:dLbls>
        <c:marker val="1"/>
        <c:smooth val="0"/>
        <c:axId val="208306208"/>
        <c:axId val="208306600"/>
      </c:lineChart>
      <c:dateAx>
        <c:axId val="208306208"/>
        <c:scaling>
          <c:orientation val="minMax"/>
        </c:scaling>
        <c:delete val="1"/>
        <c:axPos val="b"/>
        <c:numFmt formatCode="ge" sourceLinked="1"/>
        <c:majorTickMark val="none"/>
        <c:minorTickMark val="none"/>
        <c:tickLblPos val="none"/>
        <c:crossAx val="208306600"/>
        <c:crosses val="autoZero"/>
        <c:auto val="1"/>
        <c:lblOffset val="100"/>
        <c:baseTimeUnit val="years"/>
      </c:dateAx>
      <c:valAx>
        <c:axId val="20830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34.950000000000003</c:v>
                </c:pt>
                <c:pt idx="1">
                  <c:v>34.619999999999997</c:v>
                </c:pt>
                <c:pt idx="2">
                  <c:v>59.26</c:v>
                </c:pt>
                <c:pt idx="3">
                  <c:v>60.09</c:v>
                </c:pt>
                <c:pt idx="4">
                  <c:v>60.98</c:v>
                </c:pt>
              </c:numCache>
            </c:numRef>
          </c:val>
          <c:extLst>
            <c:ext xmlns:c16="http://schemas.microsoft.com/office/drawing/2014/chart" uri="{C3380CC4-5D6E-409C-BE32-E72D297353CC}">
              <c16:uniqueId val="{00000000-8F12-42AA-9E83-2915EE529A63}"/>
            </c:ext>
          </c:extLst>
        </c:ser>
        <c:dLbls>
          <c:showLegendKey val="0"/>
          <c:showVal val="0"/>
          <c:showCatName val="0"/>
          <c:showSerName val="0"/>
          <c:showPercent val="0"/>
          <c:showBubbleSize val="0"/>
        </c:dLbls>
        <c:gapWidth val="150"/>
        <c:axId val="208307776"/>
        <c:axId val="2083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11.59</c:v>
                </c:pt>
                <c:pt idx="1">
                  <c:v>12.06</c:v>
                </c:pt>
                <c:pt idx="2">
                  <c:v>33.53</c:v>
                </c:pt>
                <c:pt idx="3">
                  <c:v>34.39</c:v>
                </c:pt>
                <c:pt idx="4">
                  <c:v>44.43</c:v>
                </c:pt>
              </c:numCache>
            </c:numRef>
          </c:val>
          <c:smooth val="0"/>
          <c:extLst>
            <c:ext xmlns:c16="http://schemas.microsoft.com/office/drawing/2014/chart" uri="{C3380CC4-5D6E-409C-BE32-E72D297353CC}">
              <c16:uniqueId val="{00000001-8F12-42AA-9E83-2915EE529A63}"/>
            </c:ext>
          </c:extLst>
        </c:ser>
        <c:dLbls>
          <c:showLegendKey val="0"/>
          <c:showVal val="0"/>
          <c:showCatName val="0"/>
          <c:showSerName val="0"/>
          <c:showPercent val="0"/>
          <c:showBubbleSize val="0"/>
        </c:dLbls>
        <c:marker val="1"/>
        <c:smooth val="0"/>
        <c:axId val="208307776"/>
        <c:axId val="208308168"/>
      </c:lineChart>
      <c:dateAx>
        <c:axId val="208307776"/>
        <c:scaling>
          <c:orientation val="minMax"/>
        </c:scaling>
        <c:delete val="1"/>
        <c:axPos val="b"/>
        <c:numFmt formatCode="ge" sourceLinked="1"/>
        <c:majorTickMark val="none"/>
        <c:minorTickMark val="none"/>
        <c:tickLblPos val="none"/>
        <c:crossAx val="208308168"/>
        <c:crosses val="autoZero"/>
        <c:auto val="1"/>
        <c:lblOffset val="100"/>
        <c:baseTimeUnit val="years"/>
      </c:dateAx>
      <c:valAx>
        <c:axId val="2083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13.31</c:v>
                </c:pt>
                <c:pt idx="1">
                  <c:v>16.309999999999999</c:v>
                </c:pt>
                <c:pt idx="2">
                  <c:v>19.52</c:v>
                </c:pt>
                <c:pt idx="3">
                  <c:v>23.28</c:v>
                </c:pt>
                <c:pt idx="4">
                  <c:v>23.28</c:v>
                </c:pt>
              </c:numCache>
            </c:numRef>
          </c:val>
          <c:extLst>
            <c:ext xmlns:c16="http://schemas.microsoft.com/office/drawing/2014/chart" uri="{C3380CC4-5D6E-409C-BE32-E72D297353CC}">
              <c16:uniqueId val="{00000000-3CBB-4503-A57C-73DB42FCCA8B}"/>
            </c:ext>
          </c:extLst>
        </c:ser>
        <c:dLbls>
          <c:showLegendKey val="0"/>
          <c:showVal val="0"/>
          <c:showCatName val="0"/>
          <c:showSerName val="0"/>
          <c:showPercent val="0"/>
          <c:showBubbleSize val="0"/>
        </c:dLbls>
        <c:gapWidth val="150"/>
        <c:axId val="208913160"/>
        <c:axId val="20891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1.86</c:v>
                </c:pt>
                <c:pt idx="1">
                  <c:v>2.27</c:v>
                </c:pt>
                <c:pt idx="2">
                  <c:v>1.86</c:v>
                </c:pt>
                <c:pt idx="3">
                  <c:v>2.2200000000000002</c:v>
                </c:pt>
                <c:pt idx="4">
                  <c:v>3.25</c:v>
                </c:pt>
              </c:numCache>
            </c:numRef>
          </c:val>
          <c:smooth val="0"/>
          <c:extLst>
            <c:ext xmlns:c16="http://schemas.microsoft.com/office/drawing/2014/chart" uri="{C3380CC4-5D6E-409C-BE32-E72D297353CC}">
              <c16:uniqueId val="{00000001-3CBB-4503-A57C-73DB42FCCA8B}"/>
            </c:ext>
          </c:extLst>
        </c:ser>
        <c:dLbls>
          <c:showLegendKey val="0"/>
          <c:showVal val="0"/>
          <c:showCatName val="0"/>
          <c:showSerName val="0"/>
          <c:showPercent val="0"/>
          <c:showBubbleSize val="0"/>
        </c:dLbls>
        <c:marker val="1"/>
        <c:smooth val="0"/>
        <c:axId val="208913160"/>
        <c:axId val="208913552"/>
      </c:lineChart>
      <c:dateAx>
        <c:axId val="208913160"/>
        <c:scaling>
          <c:orientation val="minMax"/>
        </c:scaling>
        <c:delete val="1"/>
        <c:axPos val="b"/>
        <c:numFmt formatCode="ge" sourceLinked="1"/>
        <c:majorTickMark val="none"/>
        <c:minorTickMark val="none"/>
        <c:tickLblPos val="none"/>
        <c:crossAx val="208913552"/>
        <c:crosses val="autoZero"/>
        <c:auto val="1"/>
        <c:lblOffset val="100"/>
        <c:baseTimeUnit val="years"/>
      </c:dateAx>
      <c:valAx>
        <c:axId val="20891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1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84.41</c:v>
                </c:pt>
                <c:pt idx="1">
                  <c:v>80.5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56-4EFF-9152-1065BA855A29}"/>
            </c:ext>
          </c:extLst>
        </c:ser>
        <c:dLbls>
          <c:showLegendKey val="0"/>
          <c:showVal val="0"/>
          <c:showCatName val="0"/>
          <c:showSerName val="0"/>
          <c:showPercent val="0"/>
          <c:showBubbleSize val="0"/>
        </c:dLbls>
        <c:gapWidth val="150"/>
        <c:axId val="208914728"/>
        <c:axId val="2089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39.950000000000003</c:v>
                </c:pt>
                <c:pt idx="1">
                  <c:v>38.659999999999997</c:v>
                </c:pt>
                <c:pt idx="2">
                  <c:v>22.37</c:v>
                </c:pt>
                <c:pt idx="3">
                  <c:v>54.27</c:v>
                </c:pt>
                <c:pt idx="4">
                  <c:v>84.21</c:v>
                </c:pt>
              </c:numCache>
            </c:numRef>
          </c:val>
          <c:smooth val="0"/>
          <c:extLst>
            <c:ext xmlns:c16="http://schemas.microsoft.com/office/drawing/2014/chart" uri="{C3380CC4-5D6E-409C-BE32-E72D297353CC}">
              <c16:uniqueId val="{00000001-EC56-4EFF-9152-1065BA855A29}"/>
            </c:ext>
          </c:extLst>
        </c:ser>
        <c:dLbls>
          <c:showLegendKey val="0"/>
          <c:showVal val="0"/>
          <c:showCatName val="0"/>
          <c:showSerName val="0"/>
          <c:showPercent val="0"/>
          <c:showBubbleSize val="0"/>
        </c:dLbls>
        <c:marker val="1"/>
        <c:smooth val="0"/>
        <c:axId val="208914728"/>
        <c:axId val="208915120"/>
      </c:lineChart>
      <c:dateAx>
        <c:axId val="208914728"/>
        <c:scaling>
          <c:orientation val="minMax"/>
        </c:scaling>
        <c:delete val="1"/>
        <c:axPos val="b"/>
        <c:numFmt formatCode="ge" sourceLinked="1"/>
        <c:majorTickMark val="none"/>
        <c:minorTickMark val="none"/>
        <c:tickLblPos val="none"/>
        <c:crossAx val="208915120"/>
        <c:crosses val="autoZero"/>
        <c:auto val="1"/>
        <c:lblOffset val="100"/>
        <c:baseTimeUnit val="years"/>
      </c:dateAx>
      <c:valAx>
        <c:axId val="2089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1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763.75</c:v>
                </c:pt>
                <c:pt idx="1">
                  <c:v>257.8</c:v>
                </c:pt>
                <c:pt idx="2">
                  <c:v>88.79</c:v>
                </c:pt>
                <c:pt idx="3">
                  <c:v>82.9</c:v>
                </c:pt>
                <c:pt idx="4">
                  <c:v>87.2</c:v>
                </c:pt>
              </c:numCache>
            </c:numRef>
          </c:val>
          <c:extLst>
            <c:ext xmlns:c16="http://schemas.microsoft.com/office/drawing/2014/chart" uri="{C3380CC4-5D6E-409C-BE32-E72D297353CC}">
              <c16:uniqueId val="{00000000-217D-4DBC-A285-9F544F484138}"/>
            </c:ext>
          </c:extLst>
        </c:ser>
        <c:dLbls>
          <c:showLegendKey val="0"/>
          <c:showVal val="0"/>
          <c:showCatName val="0"/>
          <c:showSerName val="0"/>
          <c:showPercent val="0"/>
          <c:showBubbleSize val="0"/>
        </c:dLbls>
        <c:gapWidth val="150"/>
        <c:axId val="208634072"/>
        <c:axId val="2086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490.99</c:v>
                </c:pt>
                <c:pt idx="1">
                  <c:v>367.07</c:v>
                </c:pt>
                <c:pt idx="2">
                  <c:v>118.27</c:v>
                </c:pt>
                <c:pt idx="3">
                  <c:v>163.80000000000001</c:v>
                </c:pt>
                <c:pt idx="4">
                  <c:v>161.31</c:v>
                </c:pt>
              </c:numCache>
            </c:numRef>
          </c:val>
          <c:smooth val="0"/>
          <c:extLst>
            <c:ext xmlns:c16="http://schemas.microsoft.com/office/drawing/2014/chart" uri="{C3380CC4-5D6E-409C-BE32-E72D297353CC}">
              <c16:uniqueId val="{00000001-217D-4DBC-A285-9F544F484138}"/>
            </c:ext>
          </c:extLst>
        </c:ser>
        <c:dLbls>
          <c:showLegendKey val="0"/>
          <c:showVal val="0"/>
          <c:showCatName val="0"/>
          <c:showSerName val="0"/>
          <c:showPercent val="0"/>
          <c:showBubbleSize val="0"/>
        </c:dLbls>
        <c:marker val="1"/>
        <c:smooth val="0"/>
        <c:axId val="208634072"/>
        <c:axId val="208634464"/>
      </c:lineChart>
      <c:dateAx>
        <c:axId val="208634072"/>
        <c:scaling>
          <c:orientation val="minMax"/>
        </c:scaling>
        <c:delete val="1"/>
        <c:axPos val="b"/>
        <c:numFmt formatCode="ge" sourceLinked="1"/>
        <c:majorTickMark val="none"/>
        <c:minorTickMark val="none"/>
        <c:tickLblPos val="none"/>
        <c:crossAx val="208634464"/>
        <c:crosses val="autoZero"/>
        <c:auto val="1"/>
        <c:lblOffset val="100"/>
        <c:baseTimeUnit val="years"/>
      </c:dateAx>
      <c:valAx>
        <c:axId val="2086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301.66000000000003</c:v>
                </c:pt>
                <c:pt idx="1">
                  <c:v>324.73</c:v>
                </c:pt>
                <c:pt idx="2">
                  <c:v>238.8</c:v>
                </c:pt>
                <c:pt idx="3">
                  <c:v>184.38</c:v>
                </c:pt>
                <c:pt idx="4">
                  <c:v>251.92</c:v>
                </c:pt>
              </c:numCache>
            </c:numRef>
          </c:val>
          <c:extLst>
            <c:ext xmlns:c16="http://schemas.microsoft.com/office/drawing/2014/chart" uri="{C3380CC4-5D6E-409C-BE32-E72D297353CC}">
              <c16:uniqueId val="{00000000-3625-4DA8-831C-02E6B8109A53}"/>
            </c:ext>
          </c:extLst>
        </c:ser>
        <c:dLbls>
          <c:showLegendKey val="0"/>
          <c:showVal val="0"/>
          <c:showCatName val="0"/>
          <c:showSerName val="0"/>
          <c:showPercent val="0"/>
          <c:showBubbleSize val="0"/>
        </c:dLbls>
        <c:gapWidth val="150"/>
        <c:axId val="208635640"/>
        <c:axId val="208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987.09</c:v>
                </c:pt>
                <c:pt idx="1">
                  <c:v>904.16</c:v>
                </c:pt>
                <c:pt idx="2">
                  <c:v>641.22</c:v>
                </c:pt>
                <c:pt idx="3">
                  <c:v>681.23</c:v>
                </c:pt>
                <c:pt idx="4">
                  <c:v>773.95</c:v>
                </c:pt>
              </c:numCache>
            </c:numRef>
          </c:val>
          <c:smooth val="0"/>
          <c:extLst>
            <c:ext xmlns:c16="http://schemas.microsoft.com/office/drawing/2014/chart" uri="{C3380CC4-5D6E-409C-BE32-E72D297353CC}">
              <c16:uniqueId val="{00000001-3625-4DA8-831C-02E6B8109A53}"/>
            </c:ext>
          </c:extLst>
        </c:ser>
        <c:dLbls>
          <c:showLegendKey val="0"/>
          <c:showVal val="0"/>
          <c:showCatName val="0"/>
          <c:showSerName val="0"/>
          <c:showPercent val="0"/>
          <c:showBubbleSize val="0"/>
        </c:dLbls>
        <c:marker val="1"/>
        <c:smooth val="0"/>
        <c:axId val="208635640"/>
        <c:axId val="208636032"/>
      </c:lineChart>
      <c:dateAx>
        <c:axId val="208635640"/>
        <c:scaling>
          <c:orientation val="minMax"/>
        </c:scaling>
        <c:delete val="1"/>
        <c:axPos val="b"/>
        <c:numFmt formatCode="ge" sourceLinked="1"/>
        <c:majorTickMark val="none"/>
        <c:minorTickMark val="none"/>
        <c:tickLblPos val="none"/>
        <c:crossAx val="208636032"/>
        <c:crosses val="autoZero"/>
        <c:auto val="1"/>
        <c:lblOffset val="100"/>
        <c:baseTimeUnit val="years"/>
      </c:dateAx>
      <c:valAx>
        <c:axId val="2086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117.8</c:v>
                </c:pt>
                <c:pt idx="1">
                  <c:v>115.15</c:v>
                </c:pt>
                <c:pt idx="2">
                  <c:v>140.07</c:v>
                </c:pt>
                <c:pt idx="3">
                  <c:v>144.66999999999999</c:v>
                </c:pt>
                <c:pt idx="4">
                  <c:v>140.33000000000001</c:v>
                </c:pt>
              </c:numCache>
            </c:numRef>
          </c:val>
          <c:extLst>
            <c:ext xmlns:c16="http://schemas.microsoft.com/office/drawing/2014/chart" uri="{C3380CC4-5D6E-409C-BE32-E72D297353CC}">
              <c16:uniqueId val="{00000000-59B7-4272-A6F6-F96917104B78}"/>
            </c:ext>
          </c:extLst>
        </c:ser>
        <c:dLbls>
          <c:showLegendKey val="0"/>
          <c:showVal val="0"/>
          <c:showCatName val="0"/>
          <c:showSerName val="0"/>
          <c:showPercent val="0"/>
          <c:showBubbleSize val="0"/>
        </c:dLbls>
        <c:gapWidth val="150"/>
        <c:axId val="208912768"/>
        <c:axId val="20891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66.14</c:v>
                </c:pt>
                <c:pt idx="1">
                  <c:v>69.72</c:v>
                </c:pt>
                <c:pt idx="2">
                  <c:v>71.48</c:v>
                </c:pt>
                <c:pt idx="3">
                  <c:v>76.84</c:v>
                </c:pt>
                <c:pt idx="4">
                  <c:v>72.87</c:v>
                </c:pt>
              </c:numCache>
            </c:numRef>
          </c:val>
          <c:smooth val="0"/>
          <c:extLst>
            <c:ext xmlns:c16="http://schemas.microsoft.com/office/drawing/2014/chart" uri="{C3380CC4-5D6E-409C-BE32-E72D297353CC}">
              <c16:uniqueId val="{00000001-59B7-4272-A6F6-F96917104B78}"/>
            </c:ext>
          </c:extLst>
        </c:ser>
        <c:dLbls>
          <c:showLegendKey val="0"/>
          <c:showVal val="0"/>
          <c:showCatName val="0"/>
          <c:showSerName val="0"/>
          <c:showPercent val="0"/>
          <c:showBubbleSize val="0"/>
        </c:dLbls>
        <c:marker val="1"/>
        <c:smooth val="0"/>
        <c:axId val="208912768"/>
        <c:axId val="208912376"/>
      </c:lineChart>
      <c:dateAx>
        <c:axId val="208912768"/>
        <c:scaling>
          <c:orientation val="minMax"/>
        </c:scaling>
        <c:delete val="1"/>
        <c:axPos val="b"/>
        <c:numFmt formatCode="ge" sourceLinked="1"/>
        <c:majorTickMark val="none"/>
        <c:minorTickMark val="none"/>
        <c:tickLblPos val="none"/>
        <c:crossAx val="208912376"/>
        <c:crosses val="autoZero"/>
        <c:auto val="1"/>
        <c:lblOffset val="100"/>
        <c:baseTimeUnit val="years"/>
      </c:dateAx>
      <c:valAx>
        <c:axId val="20891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105.68</c:v>
                </c:pt>
                <c:pt idx="1">
                  <c:v>106.98</c:v>
                </c:pt>
                <c:pt idx="2">
                  <c:v>98.18</c:v>
                </c:pt>
                <c:pt idx="3">
                  <c:v>100.38</c:v>
                </c:pt>
                <c:pt idx="4">
                  <c:v>103.51</c:v>
                </c:pt>
              </c:numCache>
            </c:numRef>
          </c:val>
          <c:extLst>
            <c:ext xmlns:c16="http://schemas.microsoft.com/office/drawing/2014/chart" uri="{C3380CC4-5D6E-409C-BE32-E72D297353CC}">
              <c16:uniqueId val="{00000000-8619-445A-8AEF-235C50C8E28B}"/>
            </c:ext>
          </c:extLst>
        </c:ser>
        <c:dLbls>
          <c:showLegendKey val="0"/>
          <c:showVal val="0"/>
          <c:showCatName val="0"/>
          <c:showSerName val="0"/>
          <c:showPercent val="0"/>
          <c:showBubbleSize val="0"/>
        </c:dLbls>
        <c:gapWidth val="150"/>
        <c:axId val="208309344"/>
        <c:axId val="47743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153.74</c:v>
                </c:pt>
                <c:pt idx="1">
                  <c:v>150.53</c:v>
                </c:pt>
                <c:pt idx="2">
                  <c:v>170.07</c:v>
                </c:pt>
                <c:pt idx="3">
                  <c:v>160.72999999999999</c:v>
                </c:pt>
                <c:pt idx="4">
                  <c:v>160.55000000000001</c:v>
                </c:pt>
              </c:numCache>
            </c:numRef>
          </c:val>
          <c:smooth val="0"/>
          <c:extLst>
            <c:ext xmlns:c16="http://schemas.microsoft.com/office/drawing/2014/chart" uri="{C3380CC4-5D6E-409C-BE32-E72D297353CC}">
              <c16:uniqueId val="{00000001-8619-445A-8AEF-235C50C8E28B}"/>
            </c:ext>
          </c:extLst>
        </c:ser>
        <c:dLbls>
          <c:showLegendKey val="0"/>
          <c:showVal val="0"/>
          <c:showCatName val="0"/>
          <c:showSerName val="0"/>
          <c:showPercent val="0"/>
          <c:showBubbleSize val="0"/>
        </c:dLbls>
        <c:marker val="1"/>
        <c:smooth val="0"/>
        <c:axId val="208309344"/>
        <c:axId val="477433968"/>
      </c:lineChart>
      <c:dateAx>
        <c:axId val="208309344"/>
        <c:scaling>
          <c:orientation val="minMax"/>
        </c:scaling>
        <c:delete val="1"/>
        <c:axPos val="b"/>
        <c:numFmt formatCode="ge" sourceLinked="1"/>
        <c:majorTickMark val="none"/>
        <c:minorTickMark val="none"/>
        <c:tickLblPos val="none"/>
        <c:crossAx val="477433968"/>
        <c:crosses val="autoZero"/>
        <c:auto val="1"/>
        <c:lblOffset val="100"/>
        <c:baseTimeUnit val="years"/>
      </c:dateAx>
      <c:valAx>
        <c:axId val="47743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津島市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
        <v>119</v>
      </c>
      <c r="AE8" s="50"/>
      <c r="AF8" s="50"/>
      <c r="AG8" s="50"/>
      <c r="AH8" s="50"/>
      <c r="AI8" s="50"/>
      <c r="AJ8" s="50"/>
      <c r="AK8" s="4"/>
      <c r="AL8" s="51">
        <f>データ!S6</f>
        <v>63702</v>
      </c>
      <c r="AM8" s="51"/>
      <c r="AN8" s="51"/>
      <c r="AO8" s="51"/>
      <c r="AP8" s="51"/>
      <c r="AQ8" s="51"/>
      <c r="AR8" s="51"/>
      <c r="AS8" s="51"/>
      <c r="AT8" s="46">
        <f>データ!T6</f>
        <v>25.09</v>
      </c>
      <c r="AU8" s="46"/>
      <c r="AV8" s="46"/>
      <c r="AW8" s="46"/>
      <c r="AX8" s="46"/>
      <c r="AY8" s="46"/>
      <c r="AZ8" s="46"/>
      <c r="BA8" s="46"/>
      <c r="BB8" s="46">
        <f>データ!U6</f>
        <v>2538.94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73.989999999999995</v>
      </c>
      <c r="J10" s="46"/>
      <c r="K10" s="46"/>
      <c r="L10" s="46"/>
      <c r="M10" s="46"/>
      <c r="N10" s="46"/>
      <c r="O10" s="46"/>
      <c r="P10" s="46">
        <f>データ!P6</f>
        <v>18.260000000000002</v>
      </c>
      <c r="Q10" s="46"/>
      <c r="R10" s="46"/>
      <c r="S10" s="46"/>
      <c r="T10" s="46"/>
      <c r="U10" s="46"/>
      <c r="V10" s="46"/>
      <c r="W10" s="46">
        <f>データ!Q6</f>
        <v>31.27</v>
      </c>
      <c r="X10" s="46"/>
      <c r="Y10" s="46"/>
      <c r="Z10" s="46"/>
      <c r="AA10" s="46"/>
      <c r="AB10" s="46"/>
      <c r="AC10" s="46"/>
      <c r="AD10" s="51">
        <f>データ!R6</f>
        <v>2777</v>
      </c>
      <c r="AE10" s="51"/>
      <c r="AF10" s="51"/>
      <c r="AG10" s="51"/>
      <c r="AH10" s="51"/>
      <c r="AI10" s="51"/>
      <c r="AJ10" s="51"/>
      <c r="AK10" s="2"/>
      <c r="AL10" s="51">
        <f>データ!V6</f>
        <v>11590</v>
      </c>
      <c r="AM10" s="51"/>
      <c r="AN10" s="51"/>
      <c r="AO10" s="51"/>
      <c r="AP10" s="51"/>
      <c r="AQ10" s="51"/>
      <c r="AR10" s="51"/>
      <c r="AS10" s="51"/>
      <c r="AT10" s="46">
        <f>データ!W6</f>
        <v>1.74</v>
      </c>
      <c r="AU10" s="46"/>
      <c r="AV10" s="46"/>
      <c r="AW10" s="46"/>
      <c r="AX10" s="46"/>
      <c r="AY10" s="46"/>
      <c r="AZ10" s="46"/>
      <c r="BA10" s="46"/>
      <c r="BB10" s="46">
        <f>データ!X6</f>
        <v>6660.92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232084</v>
      </c>
      <c r="D6" s="34">
        <f t="shared" si="3"/>
        <v>46</v>
      </c>
      <c r="E6" s="34">
        <f t="shared" si="3"/>
        <v>17</v>
      </c>
      <c r="F6" s="34">
        <f t="shared" si="3"/>
        <v>1</v>
      </c>
      <c r="G6" s="34">
        <f t="shared" si="3"/>
        <v>0</v>
      </c>
      <c r="H6" s="34" t="str">
        <f t="shared" si="3"/>
        <v>愛知県　津島市</v>
      </c>
      <c r="I6" s="34" t="str">
        <f t="shared" si="3"/>
        <v>法適用</v>
      </c>
      <c r="J6" s="34" t="str">
        <f t="shared" si="3"/>
        <v>下水道事業</v>
      </c>
      <c r="K6" s="34" t="str">
        <f t="shared" si="3"/>
        <v>公共下水道</v>
      </c>
      <c r="L6" s="34" t="str">
        <f t="shared" si="3"/>
        <v>Cb1</v>
      </c>
      <c r="M6" s="34">
        <f t="shared" si="3"/>
        <v>0</v>
      </c>
      <c r="N6" s="35" t="str">
        <f t="shared" si="3"/>
        <v>-</v>
      </c>
      <c r="O6" s="35">
        <f t="shared" si="3"/>
        <v>73.989999999999995</v>
      </c>
      <c r="P6" s="35">
        <f t="shared" si="3"/>
        <v>18.260000000000002</v>
      </c>
      <c r="Q6" s="35">
        <f t="shared" si="3"/>
        <v>31.27</v>
      </c>
      <c r="R6" s="35">
        <f t="shared" si="3"/>
        <v>2777</v>
      </c>
      <c r="S6" s="35">
        <f t="shared" si="3"/>
        <v>63702</v>
      </c>
      <c r="T6" s="35">
        <f t="shared" si="3"/>
        <v>25.09</v>
      </c>
      <c r="U6" s="35">
        <f t="shared" si="3"/>
        <v>2538.94</v>
      </c>
      <c r="V6" s="35">
        <f t="shared" si="3"/>
        <v>11590</v>
      </c>
      <c r="W6" s="35">
        <f t="shared" si="3"/>
        <v>1.74</v>
      </c>
      <c r="X6" s="35">
        <f t="shared" si="3"/>
        <v>6660.92</v>
      </c>
      <c r="Y6" s="36">
        <f>IF(Y7="",NA(),Y7)</f>
        <v>110.31</v>
      </c>
      <c r="Z6" s="36">
        <f t="shared" ref="Z6:AH6" si="4">IF(Z7="",NA(),Z7)</f>
        <v>105.76</v>
      </c>
      <c r="AA6" s="36">
        <f t="shared" si="4"/>
        <v>110.37</v>
      </c>
      <c r="AB6" s="36">
        <f t="shared" si="4"/>
        <v>112</v>
      </c>
      <c r="AC6" s="36">
        <f t="shared" si="4"/>
        <v>115.86</v>
      </c>
      <c r="AD6" s="36">
        <f t="shared" si="4"/>
        <v>87.26</v>
      </c>
      <c r="AE6" s="36">
        <f t="shared" si="4"/>
        <v>85.42</v>
      </c>
      <c r="AF6" s="36">
        <f t="shared" si="4"/>
        <v>93.04</v>
      </c>
      <c r="AG6" s="36">
        <f t="shared" si="4"/>
        <v>95.24</v>
      </c>
      <c r="AH6" s="36">
        <f t="shared" si="4"/>
        <v>98.6</v>
      </c>
      <c r="AI6" s="35" t="str">
        <f>IF(AI7="","",IF(AI7="-","【-】","【"&amp;SUBSTITUTE(TEXT(AI7,"#,##0.00"),"-","△")&amp;"】"))</f>
        <v>【108.57】</v>
      </c>
      <c r="AJ6" s="36">
        <f>IF(AJ7="",NA(),AJ7)</f>
        <v>84.41</v>
      </c>
      <c r="AK6" s="36">
        <f t="shared" ref="AK6:AS6" si="5">IF(AK7="",NA(),AK7)</f>
        <v>80.5</v>
      </c>
      <c r="AL6" s="35">
        <f t="shared" si="5"/>
        <v>0</v>
      </c>
      <c r="AM6" s="35">
        <f t="shared" si="5"/>
        <v>0</v>
      </c>
      <c r="AN6" s="35">
        <f t="shared" si="5"/>
        <v>0</v>
      </c>
      <c r="AO6" s="36">
        <f t="shared" si="5"/>
        <v>39.950000000000003</v>
      </c>
      <c r="AP6" s="36">
        <f t="shared" si="5"/>
        <v>38.659999999999997</v>
      </c>
      <c r="AQ6" s="36">
        <f t="shared" si="5"/>
        <v>22.37</v>
      </c>
      <c r="AR6" s="36">
        <f t="shared" si="5"/>
        <v>54.27</v>
      </c>
      <c r="AS6" s="36">
        <f t="shared" si="5"/>
        <v>84.21</v>
      </c>
      <c r="AT6" s="35" t="str">
        <f>IF(AT7="","",IF(AT7="-","【-】","【"&amp;SUBSTITUTE(TEXT(AT7,"#,##0.00"),"-","△")&amp;"】"))</f>
        <v>【4.38】</v>
      </c>
      <c r="AU6" s="36">
        <f>IF(AU7="",NA(),AU7)</f>
        <v>763.75</v>
      </c>
      <c r="AV6" s="36">
        <f t="shared" ref="AV6:BD6" si="6">IF(AV7="",NA(),AV7)</f>
        <v>257.8</v>
      </c>
      <c r="AW6" s="36">
        <f t="shared" si="6"/>
        <v>88.79</v>
      </c>
      <c r="AX6" s="36">
        <f t="shared" si="6"/>
        <v>82.9</v>
      </c>
      <c r="AY6" s="36">
        <f t="shared" si="6"/>
        <v>87.2</v>
      </c>
      <c r="AZ6" s="36">
        <f t="shared" si="6"/>
        <v>490.99</v>
      </c>
      <c r="BA6" s="36">
        <f t="shared" si="6"/>
        <v>367.07</v>
      </c>
      <c r="BB6" s="36">
        <f t="shared" si="6"/>
        <v>118.27</v>
      </c>
      <c r="BC6" s="36">
        <f t="shared" si="6"/>
        <v>163.80000000000001</v>
      </c>
      <c r="BD6" s="36">
        <f t="shared" si="6"/>
        <v>161.31</v>
      </c>
      <c r="BE6" s="35" t="str">
        <f>IF(BE7="","",IF(BE7="-","【-】","【"&amp;SUBSTITUTE(TEXT(BE7,"#,##0.00"),"-","△")&amp;"】"))</f>
        <v>【59.95】</v>
      </c>
      <c r="BF6" s="36">
        <f>IF(BF7="",NA(),BF7)</f>
        <v>301.66000000000003</v>
      </c>
      <c r="BG6" s="36">
        <f t="shared" ref="BG6:BO6" si="7">IF(BG7="",NA(),BG7)</f>
        <v>324.73</v>
      </c>
      <c r="BH6" s="36">
        <f t="shared" si="7"/>
        <v>238.8</v>
      </c>
      <c r="BI6" s="36">
        <f t="shared" si="7"/>
        <v>184.38</v>
      </c>
      <c r="BJ6" s="36">
        <f t="shared" si="7"/>
        <v>251.92</v>
      </c>
      <c r="BK6" s="36">
        <f t="shared" si="7"/>
        <v>987.09</v>
      </c>
      <c r="BL6" s="36">
        <f t="shared" si="7"/>
        <v>904.16</v>
      </c>
      <c r="BM6" s="36">
        <f t="shared" si="7"/>
        <v>641.22</v>
      </c>
      <c r="BN6" s="36">
        <f t="shared" si="7"/>
        <v>681.23</v>
      </c>
      <c r="BO6" s="36">
        <f t="shared" si="7"/>
        <v>773.95</v>
      </c>
      <c r="BP6" s="35" t="str">
        <f>IF(BP7="","",IF(BP7="-","【-】","【"&amp;SUBSTITUTE(TEXT(BP7,"#,##0.00"),"-","△")&amp;"】"))</f>
        <v>【728.30】</v>
      </c>
      <c r="BQ6" s="36">
        <f>IF(BQ7="",NA(),BQ7)</f>
        <v>117.8</v>
      </c>
      <c r="BR6" s="36">
        <f t="shared" ref="BR6:BZ6" si="8">IF(BR7="",NA(),BR7)</f>
        <v>115.15</v>
      </c>
      <c r="BS6" s="36">
        <f t="shared" si="8"/>
        <v>140.07</v>
      </c>
      <c r="BT6" s="36">
        <f t="shared" si="8"/>
        <v>144.66999999999999</v>
      </c>
      <c r="BU6" s="36">
        <f t="shared" si="8"/>
        <v>140.33000000000001</v>
      </c>
      <c r="BV6" s="36">
        <f t="shared" si="8"/>
        <v>66.14</v>
      </c>
      <c r="BW6" s="36">
        <f t="shared" si="8"/>
        <v>69.72</v>
      </c>
      <c r="BX6" s="36">
        <f t="shared" si="8"/>
        <v>71.48</v>
      </c>
      <c r="BY6" s="36">
        <f t="shared" si="8"/>
        <v>76.84</v>
      </c>
      <c r="BZ6" s="36">
        <f t="shared" si="8"/>
        <v>72.87</v>
      </c>
      <c r="CA6" s="35" t="str">
        <f>IF(CA7="","",IF(CA7="-","【-】","【"&amp;SUBSTITUTE(TEXT(CA7,"#,##0.00"),"-","△")&amp;"】"))</f>
        <v>【100.04】</v>
      </c>
      <c r="CB6" s="36">
        <f>IF(CB7="",NA(),CB7)</f>
        <v>105.68</v>
      </c>
      <c r="CC6" s="36">
        <f t="shared" ref="CC6:CK6" si="9">IF(CC7="",NA(),CC7)</f>
        <v>106.98</v>
      </c>
      <c r="CD6" s="36">
        <f t="shared" si="9"/>
        <v>98.18</v>
      </c>
      <c r="CE6" s="36">
        <f t="shared" si="9"/>
        <v>100.38</v>
      </c>
      <c r="CF6" s="36">
        <f t="shared" si="9"/>
        <v>103.51</v>
      </c>
      <c r="CG6" s="36">
        <f t="shared" si="9"/>
        <v>153.74</v>
      </c>
      <c r="CH6" s="36">
        <f t="shared" si="9"/>
        <v>150.53</v>
      </c>
      <c r="CI6" s="36">
        <f t="shared" si="9"/>
        <v>170.07</v>
      </c>
      <c r="CJ6" s="36">
        <f t="shared" si="9"/>
        <v>160.72999999999999</v>
      </c>
      <c r="CK6" s="36">
        <f t="shared" si="9"/>
        <v>160.55000000000001</v>
      </c>
      <c r="CL6" s="35" t="str">
        <f>IF(CL7="","",IF(CL7="-","【-】","【"&amp;SUBSTITUTE(TEXT(CL7,"#,##0.00"),"-","△")&amp;"】"))</f>
        <v>【137.82】</v>
      </c>
      <c r="CM6" s="36">
        <f>IF(CM7="",NA(),CM7)</f>
        <v>73.569999999999993</v>
      </c>
      <c r="CN6" s="36">
        <f t="shared" ref="CN6:CV6" si="10">IF(CN7="",NA(),CN7)</f>
        <v>67.42</v>
      </c>
      <c r="CO6" s="36">
        <f t="shared" si="10"/>
        <v>62.16</v>
      </c>
      <c r="CP6" s="36">
        <f t="shared" si="10"/>
        <v>63.79</v>
      </c>
      <c r="CQ6" s="36">
        <f t="shared" si="10"/>
        <v>60.98</v>
      </c>
      <c r="CR6" s="36">
        <f t="shared" si="10"/>
        <v>68.33</v>
      </c>
      <c r="CS6" s="36">
        <f t="shared" si="10"/>
        <v>65.22</v>
      </c>
      <c r="CT6" s="36">
        <f t="shared" si="10"/>
        <v>62.16</v>
      </c>
      <c r="CU6" s="36">
        <f t="shared" si="10"/>
        <v>59.97</v>
      </c>
      <c r="CV6" s="36">
        <f t="shared" si="10"/>
        <v>56.35</v>
      </c>
      <c r="CW6" s="35" t="str">
        <f>IF(CW7="","",IF(CW7="-","【-】","【"&amp;SUBSTITUTE(TEXT(CW7,"#,##0.00"),"-","△")&amp;"】"))</f>
        <v>【60.09】</v>
      </c>
      <c r="CX6" s="36">
        <f>IF(CX7="",NA(),CX7)</f>
        <v>80.3</v>
      </c>
      <c r="CY6" s="36">
        <f t="shared" ref="CY6:DG6" si="11">IF(CY7="",NA(),CY7)</f>
        <v>79.599999999999994</v>
      </c>
      <c r="CZ6" s="36">
        <f t="shared" si="11"/>
        <v>80.7</v>
      </c>
      <c r="DA6" s="36">
        <f t="shared" si="11"/>
        <v>80.900000000000006</v>
      </c>
      <c r="DB6" s="36">
        <f t="shared" si="11"/>
        <v>81.91</v>
      </c>
      <c r="DC6" s="36">
        <f t="shared" si="11"/>
        <v>92.52</v>
      </c>
      <c r="DD6" s="36">
        <f t="shared" si="11"/>
        <v>92.94</v>
      </c>
      <c r="DE6" s="36">
        <f t="shared" si="11"/>
        <v>95.73</v>
      </c>
      <c r="DF6" s="36">
        <f t="shared" si="11"/>
        <v>94.8</v>
      </c>
      <c r="DG6" s="36">
        <f t="shared" si="11"/>
        <v>93.3</v>
      </c>
      <c r="DH6" s="35" t="str">
        <f>IF(DH7="","",IF(DH7="-","【-】","【"&amp;SUBSTITUTE(TEXT(DH7,"#,##0.00"),"-","△")&amp;"】"))</f>
        <v>【94.90】</v>
      </c>
      <c r="DI6" s="36">
        <f>IF(DI7="",NA(),DI7)</f>
        <v>34.950000000000003</v>
      </c>
      <c r="DJ6" s="36">
        <f t="shared" ref="DJ6:DR6" si="12">IF(DJ7="",NA(),DJ7)</f>
        <v>34.619999999999997</v>
      </c>
      <c r="DK6" s="36">
        <f t="shared" si="12"/>
        <v>59.26</v>
      </c>
      <c r="DL6" s="36">
        <f t="shared" si="12"/>
        <v>60.09</v>
      </c>
      <c r="DM6" s="36">
        <f t="shared" si="12"/>
        <v>60.98</v>
      </c>
      <c r="DN6" s="36">
        <f t="shared" si="12"/>
        <v>11.59</v>
      </c>
      <c r="DO6" s="36">
        <f t="shared" si="12"/>
        <v>12.06</v>
      </c>
      <c r="DP6" s="36">
        <f t="shared" si="12"/>
        <v>33.53</v>
      </c>
      <c r="DQ6" s="36">
        <f t="shared" si="12"/>
        <v>34.39</v>
      </c>
      <c r="DR6" s="36">
        <f t="shared" si="12"/>
        <v>44.43</v>
      </c>
      <c r="DS6" s="35" t="str">
        <f>IF(DS7="","",IF(DS7="-","【-】","【"&amp;SUBSTITUTE(TEXT(DS7,"#,##0.00"),"-","△")&amp;"】"))</f>
        <v>【37.36】</v>
      </c>
      <c r="DT6" s="36">
        <f>IF(DT7="",NA(),DT7)</f>
        <v>13.31</v>
      </c>
      <c r="DU6" s="36">
        <f t="shared" ref="DU6:EC6" si="13">IF(DU7="",NA(),DU7)</f>
        <v>16.309999999999999</v>
      </c>
      <c r="DV6" s="36">
        <f t="shared" si="13"/>
        <v>19.52</v>
      </c>
      <c r="DW6" s="36">
        <f t="shared" si="13"/>
        <v>23.28</v>
      </c>
      <c r="DX6" s="36">
        <f t="shared" si="13"/>
        <v>23.28</v>
      </c>
      <c r="DY6" s="36">
        <f t="shared" si="13"/>
        <v>1.86</v>
      </c>
      <c r="DZ6" s="36">
        <f t="shared" si="13"/>
        <v>2.27</v>
      </c>
      <c r="EA6" s="36">
        <f t="shared" si="13"/>
        <v>1.86</v>
      </c>
      <c r="EB6" s="36">
        <f t="shared" si="13"/>
        <v>2.2200000000000002</v>
      </c>
      <c r="EC6" s="36">
        <f t="shared" si="13"/>
        <v>3.25</v>
      </c>
      <c r="ED6" s="35" t="str">
        <f>IF(ED7="","",IF(ED7="-","【-】","【"&amp;SUBSTITUTE(TEXT(ED7,"#,##0.00"),"-","△")&amp;"】"))</f>
        <v>【4.96】</v>
      </c>
      <c r="EE6" s="35">
        <f>IF(EE7="",NA(),EE7)</f>
        <v>0</v>
      </c>
      <c r="EF6" s="35">
        <f t="shared" ref="EF6:EN6" si="14">IF(EF7="",NA(),EF7)</f>
        <v>0</v>
      </c>
      <c r="EG6" s="36">
        <f t="shared" si="14"/>
        <v>0.34</v>
      </c>
      <c r="EH6" s="36">
        <f t="shared" si="14"/>
        <v>0.72</v>
      </c>
      <c r="EI6" s="36">
        <f t="shared" si="14"/>
        <v>0.34</v>
      </c>
      <c r="EJ6" s="36">
        <f t="shared" si="14"/>
        <v>0.09</v>
      </c>
      <c r="EK6" s="36">
        <f t="shared" si="14"/>
        <v>0.19</v>
      </c>
      <c r="EL6" s="36">
        <f t="shared" si="14"/>
        <v>7.0000000000000007E-2</v>
      </c>
      <c r="EM6" s="36">
        <f t="shared" si="14"/>
        <v>1.08</v>
      </c>
      <c r="EN6" s="36">
        <f t="shared" si="14"/>
        <v>1.1499999999999999</v>
      </c>
      <c r="EO6" s="35" t="str">
        <f>IF(EO7="","",IF(EO7="-","【-】","【"&amp;SUBSTITUTE(TEXT(EO7,"#,##0.00"),"-","△")&amp;"】"))</f>
        <v>【0.27】</v>
      </c>
    </row>
    <row r="7" spans="1:148" s="37" customFormat="1" x14ac:dyDescent="0.15">
      <c r="A7" s="29"/>
      <c r="B7" s="38">
        <v>2016</v>
      </c>
      <c r="C7" s="38">
        <v>232084</v>
      </c>
      <c r="D7" s="38">
        <v>46</v>
      </c>
      <c r="E7" s="38">
        <v>17</v>
      </c>
      <c r="F7" s="38">
        <v>1</v>
      </c>
      <c r="G7" s="38">
        <v>0</v>
      </c>
      <c r="H7" s="38" t="s">
        <v>108</v>
      </c>
      <c r="I7" s="38" t="s">
        <v>109</v>
      </c>
      <c r="J7" s="38" t="s">
        <v>110</v>
      </c>
      <c r="K7" s="38" t="s">
        <v>111</v>
      </c>
      <c r="L7" s="38" t="s">
        <v>112</v>
      </c>
      <c r="M7" s="38"/>
      <c r="N7" s="39" t="s">
        <v>113</v>
      </c>
      <c r="O7" s="39">
        <v>73.989999999999995</v>
      </c>
      <c r="P7" s="39">
        <v>18.260000000000002</v>
      </c>
      <c r="Q7" s="39">
        <v>31.27</v>
      </c>
      <c r="R7" s="39">
        <v>2777</v>
      </c>
      <c r="S7" s="39">
        <v>63702</v>
      </c>
      <c r="T7" s="39">
        <v>25.09</v>
      </c>
      <c r="U7" s="39">
        <v>2538.94</v>
      </c>
      <c r="V7" s="39">
        <v>11590</v>
      </c>
      <c r="W7" s="39">
        <v>1.74</v>
      </c>
      <c r="X7" s="39">
        <v>6660.92</v>
      </c>
      <c r="Y7" s="39">
        <v>110.31</v>
      </c>
      <c r="Z7" s="39">
        <v>105.76</v>
      </c>
      <c r="AA7" s="39">
        <v>110.37</v>
      </c>
      <c r="AB7" s="39">
        <v>112</v>
      </c>
      <c r="AC7" s="39">
        <v>115.86</v>
      </c>
      <c r="AD7" s="39">
        <v>87.26</v>
      </c>
      <c r="AE7" s="39">
        <v>85.42</v>
      </c>
      <c r="AF7" s="39">
        <v>93.04</v>
      </c>
      <c r="AG7" s="39">
        <v>95.24</v>
      </c>
      <c r="AH7" s="39">
        <v>98.6</v>
      </c>
      <c r="AI7" s="39">
        <v>108.57</v>
      </c>
      <c r="AJ7" s="39">
        <v>84.41</v>
      </c>
      <c r="AK7" s="39">
        <v>80.5</v>
      </c>
      <c r="AL7" s="39">
        <v>0</v>
      </c>
      <c r="AM7" s="39">
        <v>0</v>
      </c>
      <c r="AN7" s="39">
        <v>0</v>
      </c>
      <c r="AO7" s="39">
        <v>39.950000000000003</v>
      </c>
      <c r="AP7" s="39">
        <v>38.659999999999997</v>
      </c>
      <c r="AQ7" s="39">
        <v>22.37</v>
      </c>
      <c r="AR7" s="39">
        <v>54.27</v>
      </c>
      <c r="AS7" s="39">
        <v>84.21</v>
      </c>
      <c r="AT7" s="39">
        <v>4.38</v>
      </c>
      <c r="AU7" s="39">
        <v>763.75</v>
      </c>
      <c r="AV7" s="39">
        <v>257.8</v>
      </c>
      <c r="AW7" s="39">
        <v>88.79</v>
      </c>
      <c r="AX7" s="39">
        <v>82.9</v>
      </c>
      <c r="AY7" s="39">
        <v>87.2</v>
      </c>
      <c r="AZ7" s="39">
        <v>490.99</v>
      </c>
      <c r="BA7" s="39">
        <v>367.07</v>
      </c>
      <c r="BB7" s="39">
        <v>118.27</v>
      </c>
      <c r="BC7" s="39">
        <v>163.80000000000001</v>
      </c>
      <c r="BD7" s="39">
        <v>161.31</v>
      </c>
      <c r="BE7" s="39">
        <v>59.95</v>
      </c>
      <c r="BF7" s="39">
        <v>301.66000000000003</v>
      </c>
      <c r="BG7" s="39">
        <v>324.73</v>
      </c>
      <c r="BH7" s="39">
        <v>238.8</v>
      </c>
      <c r="BI7" s="39">
        <v>184.38</v>
      </c>
      <c r="BJ7" s="39">
        <v>251.92</v>
      </c>
      <c r="BK7" s="39">
        <v>987.09</v>
      </c>
      <c r="BL7" s="39">
        <v>904.16</v>
      </c>
      <c r="BM7" s="39">
        <v>641.22</v>
      </c>
      <c r="BN7" s="39">
        <v>681.23</v>
      </c>
      <c r="BO7" s="39">
        <v>773.95</v>
      </c>
      <c r="BP7" s="39">
        <v>728.3</v>
      </c>
      <c r="BQ7" s="39">
        <v>117.8</v>
      </c>
      <c r="BR7" s="39">
        <v>115.15</v>
      </c>
      <c r="BS7" s="39">
        <v>140.07</v>
      </c>
      <c r="BT7" s="39">
        <v>144.66999999999999</v>
      </c>
      <c r="BU7" s="39">
        <v>140.33000000000001</v>
      </c>
      <c r="BV7" s="39">
        <v>66.14</v>
      </c>
      <c r="BW7" s="39">
        <v>69.72</v>
      </c>
      <c r="BX7" s="39">
        <v>71.48</v>
      </c>
      <c r="BY7" s="39">
        <v>76.84</v>
      </c>
      <c r="BZ7" s="39">
        <v>72.87</v>
      </c>
      <c r="CA7" s="39">
        <v>100.04</v>
      </c>
      <c r="CB7" s="39">
        <v>105.68</v>
      </c>
      <c r="CC7" s="39">
        <v>106.98</v>
      </c>
      <c r="CD7" s="39">
        <v>98.18</v>
      </c>
      <c r="CE7" s="39">
        <v>100.38</v>
      </c>
      <c r="CF7" s="39">
        <v>103.51</v>
      </c>
      <c r="CG7" s="39">
        <v>153.74</v>
      </c>
      <c r="CH7" s="39">
        <v>150.53</v>
      </c>
      <c r="CI7" s="39">
        <v>170.07</v>
      </c>
      <c r="CJ7" s="39">
        <v>160.72999999999999</v>
      </c>
      <c r="CK7" s="39">
        <v>160.55000000000001</v>
      </c>
      <c r="CL7" s="39">
        <v>137.82</v>
      </c>
      <c r="CM7" s="39">
        <v>73.569999999999993</v>
      </c>
      <c r="CN7" s="39">
        <v>67.42</v>
      </c>
      <c r="CO7" s="39">
        <v>62.16</v>
      </c>
      <c r="CP7" s="39">
        <v>63.79</v>
      </c>
      <c r="CQ7" s="39">
        <v>60.98</v>
      </c>
      <c r="CR7" s="39">
        <v>68.33</v>
      </c>
      <c r="CS7" s="39">
        <v>65.22</v>
      </c>
      <c r="CT7" s="39">
        <v>62.16</v>
      </c>
      <c r="CU7" s="39">
        <v>59.97</v>
      </c>
      <c r="CV7" s="39">
        <v>56.35</v>
      </c>
      <c r="CW7" s="39">
        <v>60.09</v>
      </c>
      <c r="CX7" s="39">
        <v>80.3</v>
      </c>
      <c r="CY7" s="39">
        <v>79.599999999999994</v>
      </c>
      <c r="CZ7" s="39">
        <v>80.7</v>
      </c>
      <c r="DA7" s="39">
        <v>80.900000000000006</v>
      </c>
      <c r="DB7" s="39">
        <v>81.91</v>
      </c>
      <c r="DC7" s="39">
        <v>92.52</v>
      </c>
      <c r="DD7" s="39">
        <v>92.94</v>
      </c>
      <c r="DE7" s="39">
        <v>95.73</v>
      </c>
      <c r="DF7" s="39">
        <v>94.8</v>
      </c>
      <c r="DG7" s="39">
        <v>93.3</v>
      </c>
      <c r="DH7" s="39">
        <v>94.9</v>
      </c>
      <c r="DI7" s="39">
        <v>34.950000000000003</v>
      </c>
      <c r="DJ7" s="39">
        <v>34.619999999999997</v>
      </c>
      <c r="DK7" s="39">
        <v>59.26</v>
      </c>
      <c r="DL7" s="39">
        <v>60.09</v>
      </c>
      <c r="DM7" s="39">
        <v>60.98</v>
      </c>
      <c r="DN7" s="39">
        <v>11.59</v>
      </c>
      <c r="DO7" s="39">
        <v>12.06</v>
      </c>
      <c r="DP7" s="39">
        <v>33.53</v>
      </c>
      <c r="DQ7" s="39">
        <v>34.39</v>
      </c>
      <c r="DR7" s="39">
        <v>44.43</v>
      </c>
      <c r="DS7" s="39">
        <v>37.36</v>
      </c>
      <c r="DT7" s="39">
        <v>13.31</v>
      </c>
      <c r="DU7" s="39">
        <v>16.309999999999999</v>
      </c>
      <c r="DV7" s="39">
        <v>19.52</v>
      </c>
      <c r="DW7" s="39">
        <v>23.28</v>
      </c>
      <c r="DX7" s="39">
        <v>23.28</v>
      </c>
      <c r="DY7" s="39">
        <v>1.86</v>
      </c>
      <c r="DZ7" s="39">
        <v>2.27</v>
      </c>
      <c r="EA7" s="39">
        <v>1.86</v>
      </c>
      <c r="EB7" s="39">
        <v>2.2200000000000002</v>
      </c>
      <c r="EC7" s="39">
        <v>3.25</v>
      </c>
      <c r="ED7" s="39">
        <v>4.96</v>
      </c>
      <c r="EE7" s="39">
        <v>0</v>
      </c>
      <c r="EF7" s="39">
        <v>0</v>
      </c>
      <c r="EG7" s="39">
        <v>0.34</v>
      </c>
      <c r="EH7" s="39">
        <v>0.72</v>
      </c>
      <c r="EI7" s="39">
        <v>0.34</v>
      </c>
      <c r="EJ7" s="39">
        <v>0.09</v>
      </c>
      <c r="EK7" s="39">
        <v>0.19</v>
      </c>
      <c r="EL7" s="39">
        <v>7.0000000000000007E-2</v>
      </c>
      <c r="EM7" s="39">
        <v>1.08</v>
      </c>
      <c r="EN7" s="39">
        <v>1.1499999999999999</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2018-02-14T05:48:05Z</cp:lastPrinted>
  <dcterms:created xsi:type="dcterms:W3CDTF">2017-12-25T01:51:49Z</dcterms:created>
  <dcterms:modified xsi:type="dcterms:W3CDTF">2018-02-23T05:10:42Z</dcterms:modified>
  <cp:category/>
</cp:coreProperties>
</file>