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O6" i="5"/>
  <c r="I10" i="4" s="1"/>
  <c r="N6" i="5"/>
  <c r="B10" i="4" s="1"/>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P10" i="4"/>
  <c r="AL8" i="4"/>
  <c r="W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<sst xmlns="http://schemas.openxmlformats.org/spreadsheetml/2006/main" count="245" uniqueCount="126">
  <si>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</si>
  <si>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</si>
  <si>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</si>
  <si>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</si>
  <si>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</si>
  <si>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</si>
  <si>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</si>
  <si>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</si>
  <si>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</si>
  <si>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</si>
  <si>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</si>
  <si>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</si>
  <si>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</si>
  <si>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</si>
  <si>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</si>
  <si>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</si>
  <si>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</si>
  <si>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</si>
  <si>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</si>
  <si>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</si>
  <si>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</si>
  <si>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</si>
  <si>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</si>
  <si>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</si>
  <si>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</si>
  <si>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</si>
  <si>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</si>
  <si>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</si>
  <si>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</si>
  <si>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</si>
  <si>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</si>
  <si>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</si>
  <si>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</si>
  <si>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</si>
  <si>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</si>
  <si>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</si>
  <si>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</si>
  <si>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</si>
  <si>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</si>
  <si>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</si>
  <si>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</si>
  <si>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</si>
  <si>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</si>
  <si>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</si>
  <si>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</si>
  <si>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</si>
  <si>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</si>
  <si>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</si>
  <si>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</si>
  <si>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</si>
  <si>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</si>
  <si>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</si>
  <si>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</si>
  <si>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</si>
  <si>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</si>
  <si>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</si>
  <si>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</si>
  <si>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</si>
  <si>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</si>
  <si>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</si>
  <si>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</si>
  <si>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</si>
  <si>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</si>
  <si>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</si>
  <si>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</si>
  <si>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</si>
  <si>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</si>
  <si>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</si>
  <si>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</si>
  <si>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</si>
  <si>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</si>
  <si>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</si>
  <si>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</si>
  <si>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</si>
  <si>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</si>
  <si>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</si>
  <si>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</si>
  <si>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</si>
  <si>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</si>
  <si>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</si>
  <si>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</si>
  <si>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</si>
  <si>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</si>
  <si>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</si>
  <si>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</si>
  <si>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</si>
  <si>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</si>
  <si>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</si>
  <si>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</si>
  <si>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</si>
  <si>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</si>
  <si>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</si>
  <si>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</si>
  <si>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</si>
  <si>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</si>
  <si>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</si>
  <si>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</si>
  <si>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</si>
  <si>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</si>
  <si>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</si>
  <si>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</si>
  <si>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</si>
  <si>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</si>
  <si>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</si>
  <si>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</si>
  <si>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</si>
  <si>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</si>
  <si>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</si>
  <si>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</si>
  <si>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</si>
  <si>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津島市</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</si>
  <si>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</si>
  <si>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</si>
  <si>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</si>
  <si>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</si>
  <si>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</si>
  <si>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</si>
  <si>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</si>
  <si>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</si>
  <si>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</si>
  <si>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</si>
  <si>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</si>
  <si>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</si>
  <si>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流域関連公共下水道は、事業着手後14年ということもあり、比較的新しい下水道のため、現段階では経年による老朽化は見受けられませんが、将来的には長寿命化を行い、適切な維持管理に努めてまいります。</t>
    <rPh sb="1" eb="2">
      <t>ホン</t>
    </rPh>
    <rPh sb="2" eb="3">
      <t>シ</t>
    </rPh>
    <rPh sb="4" eb="6">
      <t>リュウイキ</t>
    </rPh>
    <rPh sb="6" eb="8">
      <t>カンレン</t>
    </rPh>
    <rPh sb="8" eb="10">
      <t>コウキョウ</t>
    </rPh>
    <rPh sb="10" eb="13">
      <t>ゲスイドウ</t>
    </rPh>
    <rPh sb="15" eb="17">
      <t>ジギョウ</t>
    </rPh>
    <rPh sb="17" eb="19">
      <t>チャクシュ</t>
    </rPh>
    <rPh sb="19" eb="20">
      <t>ゴ</t>
    </rPh>
    <rPh sb="22" eb="23">
      <t>ネン</t>
    </rPh>
    <rPh sb="32" eb="35">
      <t>ヒカクテキ</t>
    </rPh>
    <rPh sb="35" eb="36">
      <t>アタラ</t>
    </rPh>
    <rPh sb="38" eb="41">
      <t>ゲスイドウ</t>
    </rPh>
    <rPh sb="45" eb="48">
      <t>ゲンダンカイ</t>
    </rPh>
    <rPh sb="50" eb="52">
      <t>ケイネン</t>
    </rPh>
    <rPh sb="55" eb="58">
      <t>ロウキュウカ</t>
    </rPh>
    <rPh sb="59" eb="61">
      <t>ミウ</t>
    </rPh>
    <rPh sb="69" eb="72">
      <t>ショウライテキ</t>
    </rPh>
    <rPh sb="74" eb="75">
      <t>チョウ</t>
    </rPh>
    <rPh sb="75" eb="78">
      <t>ジュミョウカ</t>
    </rPh>
    <rPh sb="79" eb="80">
      <t>オコナ</t>
    </rPh>
    <rPh sb="82" eb="84">
      <t>テキセツ</t>
    </rPh>
    <rPh sb="85" eb="87">
      <t>イジ</t>
    </rPh>
    <rPh sb="87" eb="89">
      <t>カンリ</t>
    </rPh>
    <rPh sb="90" eb="91">
      <t>ツト</t>
    </rPh>
    <phoneticPr fontId="4"/>
  </si>
  <si>
    <t>①収益的収支比率においては、当市の流域関連公共下水道事業は50％を下回っている状況で、健全性の高い状態にありません。これは、平成14年度に事業着手し、平成21年度末の供用開始から間もないことから、整備に伴う地方債の元利償還金を含む事業経費が、使用料収入を大きく上回っていることが要因として考えられるため、接続率の向上や汚水処理費の削減等の経営改善を図る必要があります。
④企業債残高対事業規模比率においては、平成28年度については繰入基準の見直しにより、一般会計負担分が増加したことによって比率が大きく減少しておりますが、流域関連公共下水道は整備途中であり、企業債の残高は増加傾向にあるため、早期の下水道整備に努める必要があります。
⑤経費回収率においては、接続率の増加に伴い下水道使用料収入も増え、増加傾向にありますが、類似団体平均値を下回っているため、今後も接続率の向上に努め、下水道使用料収入を増加させる必要があります。
⑥汚水処理原価においては、有収水量の増加に伴い、減少傾向にあり、平成28年度はほぼ平均値ですが、今後も下水道接続率の向上に努め、有収水量を増加させ、効率的な汚水処理を実施する必要があります。
⑧水洗化率においても、接続率の増加に伴い、増加傾向にありますが、類似団体平均値を下回っているため、今後も接続率の向上に努め、水洗化率を上昇させる必要があります。</t>
    <rPh sb="1" eb="4">
      <t>シュウエキテキ</t>
    </rPh>
    <rPh sb="4" eb="6">
      <t>シュウシ</t>
    </rPh>
    <rPh sb="6" eb="8">
      <t>ヒリツ</t>
    </rPh>
    <rPh sb="14" eb="16">
      <t>トウシ</t>
    </rPh>
    <rPh sb="17" eb="19">
      <t>リュウイキ</t>
    </rPh>
    <rPh sb="19" eb="21">
      <t>カンレン</t>
    </rPh>
    <rPh sb="21" eb="23">
      <t>コウキョウ</t>
    </rPh>
    <rPh sb="23" eb="26">
      <t>ゲスイドウ</t>
    </rPh>
    <rPh sb="26" eb="28">
      <t>ジギョウ</t>
    </rPh>
    <rPh sb="33" eb="35">
      <t>シタマワ</t>
    </rPh>
    <rPh sb="39" eb="41">
      <t>ジョウキョウ</t>
    </rPh>
    <rPh sb="43" eb="46">
      <t>ケンゼンセイ</t>
    </rPh>
    <rPh sb="47" eb="48">
      <t>タカ</t>
    </rPh>
    <rPh sb="49" eb="51">
      <t>ジョウタイ</t>
    </rPh>
    <rPh sb="62" eb="64">
      <t>ヘイセイ</t>
    </rPh>
    <rPh sb="66" eb="67">
      <t>ネン</t>
    </rPh>
    <rPh sb="67" eb="68">
      <t>ド</t>
    </rPh>
    <rPh sb="69" eb="71">
      <t>ジギョウ</t>
    </rPh>
    <rPh sb="71" eb="73">
      <t>チャクシュ</t>
    </rPh>
    <rPh sb="75" eb="77">
      <t>ヘイセイ</t>
    </rPh>
    <rPh sb="79" eb="80">
      <t>ネン</t>
    </rPh>
    <rPh sb="80" eb="81">
      <t>ド</t>
    </rPh>
    <rPh sb="81" eb="82">
      <t>マツ</t>
    </rPh>
    <rPh sb="83" eb="85">
      <t>キョウヨウ</t>
    </rPh>
    <rPh sb="85" eb="87">
      <t>カイシ</t>
    </rPh>
    <rPh sb="89" eb="90">
      <t>マ</t>
    </rPh>
    <rPh sb="98" eb="100">
      <t>セイビ</t>
    </rPh>
    <rPh sb="101" eb="102">
      <t>トモナ</t>
    </rPh>
    <rPh sb="103" eb="106">
      <t>チホウサイ</t>
    </rPh>
    <rPh sb="107" eb="109">
      <t>ガンリ</t>
    </rPh>
    <rPh sb="109" eb="112">
      <t>ショウカンキン</t>
    </rPh>
    <rPh sb="113" eb="114">
      <t>フク</t>
    </rPh>
    <rPh sb="115" eb="117">
      <t>ジギョウ</t>
    </rPh>
    <rPh sb="117" eb="119">
      <t>ケイヒ</t>
    </rPh>
    <rPh sb="121" eb="124">
      <t>シヨウリョウ</t>
    </rPh>
    <rPh sb="124" eb="126">
      <t>シュウニュウ</t>
    </rPh>
    <rPh sb="127" eb="128">
      <t>オオ</t>
    </rPh>
    <rPh sb="130" eb="132">
      <t>ウワマワ</t>
    </rPh>
    <rPh sb="139" eb="141">
      <t>ヨウイン</t>
    </rPh>
    <rPh sb="144" eb="145">
      <t>カンガ</t>
    </rPh>
    <rPh sb="152" eb="154">
      <t>セツゾク</t>
    </rPh>
    <rPh sb="154" eb="155">
      <t>リツ</t>
    </rPh>
    <rPh sb="156" eb="158">
      <t>コウジョウ</t>
    </rPh>
    <rPh sb="159" eb="161">
      <t>オスイ</t>
    </rPh>
    <rPh sb="161" eb="163">
      <t>ショリ</t>
    </rPh>
    <rPh sb="163" eb="164">
      <t>ヒ</t>
    </rPh>
    <rPh sb="165" eb="167">
      <t>サクゲン</t>
    </rPh>
    <rPh sb="167" eb="168">
      <t>トウ</t>
    </rPh>
    <rPh sb="169" eb="171">
      <t>ケイエイ</t>
    </rPh>
    <rPh sb="171" eb="173">
      <t>カイゼン</t>
    </rPh>
    <rPh sb="174" eb="175">
      <t>ハカ</t>
    </rPh>
    <rPh sb="176" eb="178">
      <t>ヒツヨウ</t>
    </rPh>
    <rPh sb="186" eb="188">
      <t>キギョウ</t>
    </rPh>
    <rPh sb="188" eb="189">
      <t>サイ</t>
    </rPh>
    <rPh sb="189" eb="191">
      <t>ザンダカ</t>
    </rPh>
    <rPh sb="191" eb="192">
      <t>タイ</t>
    </rPh>
    <rPh sb="192" eb="194">
      <t>ジギョウ</t>
    </rPh>
    <rPh sb="194" eb="196">
      <t>キボ</t>
    </rPh>
    <rPh sb="196" eb="198">
      <t>ヒリツ</t>
    </rPh>
    <rPh sb="204" eb="206">
      <t>ヘイセイ</t>
    </rPh>
    <rPh sb="208" eb="210">
      <t>ネンド</t>
    </rPh>
    <rPh sb="215" eb="217">
      <t>クリイレ</t>
    </rPh>
    <rPh sb="217" eb="219">
      <t>キジュン</t>
    </rPh>
    <rPh sb="220" eb="222">
      <t>ミナオ</t>
    </rPh>
    <rPh sb="227" eb="229">
      <t>イッパン</t>
    </rPh>
    <rPh sb="229" eb="231">
      <t>カイケイ</t>
    </rPh>
    <rPh sb="231" eb="233">
      <t>フタン</t>
    </rPh>
    <rPh sb="233" eb="234">
      <t>ブン</t>
    </rPh>
    <rPh sb="235" eb="237">
      <t>ゾウカ</t>
    </rPh>
    <rPh sb="245" eb="247">
      <t>ヒリツ</t>
    </rPh>
    <rPh sb="248" eb="249">
      <t>オオ</t>
    </rPh>
    <rPh sb="251" eb="253">
      <t>ゲンショウ</t>
    </rPh>
    <rPh sb="261" eb="263">
      <t>リュウイキ</t>
    </rPh>
    <rPh sb="263" eb="265">
      <t>カンレン</t>
    </rPh>
    <rPh sb="265" eb="267">
      <t>コウキョウ</t>
    </rPh>
    <rPh sb="267" eb="270">
      <t>ゲスイドウ</t>
    </rPh>
    <rPh sb="271" eb="273">
      <t>セイビ</t>
    </rPh>
    <rPh sb="273" eb="275">
      <t>トチュウ</t>
    </rPh>
    <rPh sb="279" eb="281">
      <t>キギョウ</t>
    </rPh>
    <rPh sb="281" eb="282">
      <t>サイ</t>
    </rPh>
    <rPh sb="283" eb="285">
      <t>ザンダカ</t>
    </rPh>
    <rPh sb="286" eb="288">
      <t>ゾウカ</t>
    </rPh>
    <rPh sb="288" eb="290">
      <t>ケイコウ</t>
    </rPh>
    <rPh sb="296" eb="298">
      <t>ソウキ</t>
    </rPh>
    <rPh sb="299" eb="302">
      <t>ゲスイドウ</t>
    </rPh>
    <rPh sb="302" eb="304">
      <t>セイビ</t>
    </rPh>
    <rPh sb="305" eb="306">
      <t>ツト</t>
    </rPh>
    <rPh sb="308" eb="310">
      <t>ヒツヨウ</t>
    </rPh>
    <rPh sb="318" eb="320">
      <t>ケイヒ</t>
    </rPh>
    <rPh sb="320" eb="322">
      <t>カイシュウ</t>
    </rPh>
    <rPh sb="322" eb="323">
      <t>リツ</t>
    </rPh>
    <rPh sb="361" eb="363">
      <t>ルイジ</t>
    </rPh>
    <rPh sb="363" eb="365">
      <t>ダンタイ</t>
    </rPh>
    <rPh sb="365" eb="368">
      <t>ヘイキンチ</t>
    </rPh>
    <rPh sb="369" eb="371">
      <t>シタマワ</t>
    </rPh>
    <rPh sb="378" eb="380">
      <t>コンゴ</t>
    </rPh>
    <rPh sb="381" eb="383">
      <t>セツゾク</t>
    </rPh>
    <rPh sb="383" eb="384">
      <t>リツ</t>
    </rPh>
    <rPh sb="385" eb="387">
      <t>コウジョウ</t>
    </rPh>
    <rPh sb="388" eb="389">
      <t>ツト</t>
    </rPh>
    <rPh sb="391" eb="394">
      <t>ゲスイドウ</t>
    </rPh>
    <rPh sb="394" eb="397">
      <t>シヨウリョウ</t>
    </rPh>
    <rPh sb="397" eb="399">
      <t>シュウニュウ</t>
    </rPh>
    <rPh sb="400" eb="402">
      <t>ゾウカ</t>
    </rPh>
    <rPh sb="405" eb="407">
      <t>ヒツヨウ</t>
    </rPh>
    <rPh sb="415" eb="417">
      <t>オスイ</t>
    </rPh>
    <rPh sb="417" eb="419">
      <t>ショリ</t>
    </rPh>
    <rPh sb="419" eb="421">
      <t>ゲンカ</t>
    </rPh>
    <rPh sb="427" eb="429">
      <t>ユウシュウ</t>
    </rPh>
    <rPh sb="429" eb="431">
      <t>スイリョウ</t>
    </rPh>
    <rPh sb="432" eb="434">
      <t>ゾウカ</t>
    </rPh>
    <rPh sb="435" eb="436">
      <t>トモナ</t>
    </rPh>
    <rPh sb="438" eb="440">
      <t>ゲンショウ</t>
    </rPh>
    <rPh sb="440" eb="442">
      <t>ケイコウ</t>
    </rPh>
    <rPh sb="446" eb="448">
      <t>ヘイセイ</t>
    </rPh>
    <rPh sb="450" eb="451">
      <t>ネン</t>
    </rPh>
    <rPh sb="451" eb="452">
      <t>ド</t>
    </rPh>
    <rPh sb="455" eb="458">
      <t>ヘイキンチ</t>
    </rPh>
    <rPh sb="462" eb="464">
      <t>コンゴ</t>
    </rPh>
    <rPh sb="465" eb="468">
      <t>ゲスイドウ</t>
    </rPh>
    <rPh sb="468" eb="470">
      <t>セツゾク</t>
    </rPh>
    <rPh sb="470" eb="471">
      <t>リツ</t>
    </rPh>
    <rPh sb="472" eb="474">
      <t>コウジョウ</t>
    </rPh>
    <rPh sb="475" eb="476">
      <t>ツト</t>
    </rPh>
    <rPh sb="478" eb="480">
      <t>ユウシュウ</t>
    </rPh>
    <rPh sb="480" eb="482">
      <t>スイリョウ</t>
    </rPh>
    <rPh sb="483" eb="485">
      <t>ゾウカ</t>
    </rPh>
    <rPh sb="501" eb="503">
      <t>ヒツヨウ</t>
    </rPh>
    <rPh sb="511" eb="514">
      <t>スイセンカ</t>
    </rPh>
    <rPh sb="514" eb="515">
      <t>リツ</t>
    </rPh>
    <rPh sb="559" eb="561">
      <t>コンゴ</t>
    </rPh>
    <rPh sb="562" eb="564">
      <t>セツゾク</t>
    </rPh>
    <rPh sb="564" eb="565">
      <t>リツ</t>
    </rPh>
    <rPh sb="566" eb="568">
      <t>コウジョウ</t>
    </rPh>
    <rPh sb="569" eb="570">
      <t>ツト</t>
    </rPh>
    <rPh sb="572" eb="575">
      <t>スイセンカ</t>
    </rPh>
    <rPh sb="575" eb="576">
      <t>リツ</t>
    </rPh>
    <rPh sb="577" eb="579">
      <t>ジョウショウ</t>
    </rPh>
    <rPh sb="582" eb="584">
      <t>ヒツヨウ</t>
    </rPh>
    <phoneticPr fontId="4"/>
  </si>
  <si>
    <t>　当市の流域関連公共下水道事業は、供用を開始してから７年と年数が浅いことから、依然として水洗化率が低く、使用料収入が十分に確保できていない状況であります。今後も継続して下水道整備を進めていくため、接続率の増加に伴う下水道使用料収入の増加が見込まれておりますが、同時に地方債の元利償還金を含む事業経費も大きくなると考えられます。
　当事業は平成29年度より地方公営企業法を適用し、平成32年度に経営戦略を策定する準備を進めておりますが、今後より一層、戸別訪問等による接続率の向上や、汚水処理費の削減に取り組み、さらなる経営状況の把握と効率化に努めてまいります。</t>
    <rPh sb="1" eb="3">
      <t>トウシ</t>
    </rPh>
    <rPh sb="4" eb="6">
      <t>リュウイキ</t>
    </rPh>
    <rPh sb="6" eb="8">
      <t>カンレン</t>
    </rPh>
    <rPh sb="8" eb="10">
      <t>コウキョウ</t>
    </rPh>
    <rPh sb="10" eb="13">
      <t>ゲスイドウ</t>
    </rPh>
    <rPh sb="13" eb="15">
      <t>ジギョウ</t>
    </rPh>
    <rPh sb="17" eb="19">
      <t>キョウヨウ</t>
    </rPh>
    <rPh sb="20" eb="22">
      <t>カイシ</t>
    </rPh>
    <rPh sb="27" eb="28">
      <t>ネン</t>
    </rPh>
    <rPh sb="29" eb="31">
      <t>ネンスウ</t>
    </rPh>
    <rPh sb="32" eb="33">
      <t>アサ</t>
    </rPh>
    <rPh sb="39" eb="41">
      <t>イゼン</t>
    </rPh>
    <rPh sb="44" eb="47">
      <t>スイセンカ</t>
    </rPh>
    <rPh sb="47" eb="48">
      <t>リツ</t>
    </rPh>
    <rPh sb="49" eb="50">
      <t>ヒク</t>
    </rPh>
    <rPh sb="52" eb="55">
      <t>シヨウリョウ</t>
    </rPh>
    <rPh sb="55" eb="57">
      <t>シュウニュウ</t>
    </rPh>
    <rPh sb="58" eb="60">
      <t>ジュウブン</t>
    </rPh>
    <rPh sb="61" eb="63">
      <t>カクホ</t>
    </rPh>
    <rPh sb="69" eb="71">
      <t>ジョウキョウ</t>
    </rPh>
    <rPh sb="77" eb="79">
      <t>コンゴ</t>
    </rPh>
    <rPh sb="80" eb="82">
      <t>ケイゾク</t>
    </rPh>
    <rPh sb="84" eb="87">
      <t>ゲスイドウ</t>
    </rPh>
    <rPh sb="87" eb="89">
      <t>セイビ</t>
    </rPh>
    <rPh sb="90" eb="91">
      <t>スス</t>
    </rPh>
    <rPh sb="98" eb="100">
      <t>セツゾク</t>
    </rPh>
    <rPh sb="100" eb="101">
      <t>リツ</t>
    </rPh>
    <rPh sb="102" eb="104">
      <t>ゾウカ</t>
    </rPh>
    <rPh sb="105" eb="106">
      <t>トモナ</t>
    </rPh>
    <rPh sb="107" eb="110">
      <t>ゲスイドウ</t>
    </rPh>
    <rPh sb="110" eb="113">
      <t>シヨウリョウ</t>
    </rPh>
    <rPh sb="113" eb="115">
      <t>シュウニュウ</t>
    </rPh>
    <rPh sb="116" eb="118">
      <t>ゾウカ</t>
    </rPh>
    <rPh sb="119" eb="121">
      <t>ミコ</t>
    </rPh>
    <rPh sb="130" eb="132">
      <t>ドウジ</t>
    </rPh>
    <rPh sb="150" eb="151">
      <t>オオ</t>
    </rPh>
    <rPh sb="156" eb="157">
      <t>カンガ</t>
    </rPh>
    <rPh sb="189" eb="191">
      <t>ヘイセイ</t>
    </rPh>
    <rPh sb="193" eb="194">
      <t>ネン</t>
    </rPh>
    <rPh sb="194" eb="195">
      <t>ド</t>
    </rPh>
    <rPh sb="196" eb="198">
      <t>ケイエイ</t>
    </rPh>
    <rPh sb="198" eb="200">
      <t>センリャク</t>
    </rPh>
    <rPh sb="201" eb="203">
      <t>サクテイ</t>
    </rPh>
    <rPh sb="205" eb="207">
      <t>ジュンビ</t>
    </rPh>
    <rPh sb="208" eb="209">
      <t>スス</t>
    </rPh>
    <rPh sb="224" eb="226">
      <t>コベツ</t>
    </rPh>
    <rPh sb="226" eb="228">
      <t>ホウモン</t>
    </rPh>
    <rPh sb="228" eb="229">
      <t>トウ</t>
    </rPh>
    <rPh sb="251" eb="252">
      <t>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</si>
</sst>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FD-45E8-AADD-0166EA34C8CA}"/>
            </c:ext>
          </c:extLst>
        </c:ser>
        <c:dLbls>
          <c:showLegendKey val="0"/>
          <c:showVal val="0"/>
          <c:showCatName val="0"/>
          <c:showSerName val="0"/>
          <c:showPercent val="0"/>
          <c:showBubbleSize val="0"/>
        </c:dLbls>
        <c:gapWidth val="150"/>
        <c:axId val="102079488"/>
        <c:axId val="1020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c:v>
                </c:pt>
              </c:numCache>
            </c:numRef>
          </c:val>
          <c:smooth val="0"/>
          <c:extLst>
            <c:ext xmlns:c16="http://schemas.microsoft.com/office/drawing/2014/chart" uri="{C3380CC4-5D6E-409C-BE32-E72D297353CC}">
              <c16:uniqueId val="{00000001-9BFD-45E8-AADD-0166EA34C8CA}"/>
            </c:ext>
          </c:extLst>
        </c:ser>
        <c:dLbls>
          <c:showLegendKey val="0"/>
          <c:showVal val="0"/>
          <c:showCatName val="0"/>
          <c:showSerName val="0"/>
          <c:showPercent val="0"/>
          <c:showBubbleSize val="0"/>
        </c:dLbls>
        <c:marker val="1"/>
        <c:smooth val="0"/>
        <c:axId val="102079488"/>
        <c:axId val="102085760"/>
      </c:lineChart>
      <c:dateAx>
        <c:axId val="102079488"/>
        <c:scaling>
          <c:orientation val="minMax"/>
        </c:scaling>
        <c:delete val="1"/>
        <c:axPos val="b"/>
        <c:numFmt formatCode="ge" sourceLinked="1"/>
        <c:majorTickMark val="none"/>
        <c:minorTickMark val="none"/>
        <c:tickLblPos val="none"/>
        <c:crossAx val="102085760"/>
        <c:crosses val="autoZero"/>
        <c:auto val="1"/>
        <c:lblOffset val="100"/>
        <c:baseTimeUnit val="years"/>
      </c:dateAx>
      <c:valAx>
        <c:axId val="1020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0F-47EC-A74E-E8DFED2D7B16}"/>
            </c:ext>
          </c:extLst>
        </c:ser>
        <c:dLbls>
          <c:showLegendKey val="0"/>
          <c:showVal val="0"/>
          <c:showCatName val="0"/>
          <c:showSerName val="0"/>
          <c:showPercent val="0"/>
          <c:showBubbleSize val="0"/>
        </c:dLbls>
        <c:gapWidth val="150"/>
        <c:axId val="105130624"/>
        <c:axId val="1051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32.42</c:v>
                </c:pt>
              </c:numCache>
            </c:numRef>
          </c:val>
          <c:smooth val="0"/>
          <c:extLst>
            <c:ext xmlns:c16="http://schemas.microsoft.com/office/drawing/2014/chart" uri="{C3380CC4-5D6E-409C-BE32-E72D297353CC}">
              <c16:uniqueId val="{00000001-E80F-47EC-A74E-E8DFED2D7B16}"/>
            </c:ext>
          </c:extLst>
        </c:ser>
        <c:dLbls>
          <c:showLegendKey val="0"/>
          <c:showVal val="0"/>
          <c:showCatName val="0"/>
          <c:showSerName val="0"/>
          <c:showPercent val="0"/>
          <c:showBubbleSize val="0"/>
        </c:dLbls>
        <c:marker val="1"/>
        <c:smooth val="0"/>
        <c:axId val="105130624"/>
        <c:axId val="105136896"/>
      </c:lineChart>
      <c:dateAx>
        <c:axId val="105130624"/>
        <c:scaling>
          <c:orientation val="minMax"/>
        </c:scaling>
        <c:delete val="1"/>
        <c:axPos val="b"/>
        <c:numFmt formatCode="ge" sourceLinked="1"/>
        <c:majorTickMark val="none"/>
        <c:minorTickMark val="none"/>
        <c:tickLblPos val="none"/>
        <c:crossAx val="105136896"/>
        <c:crosses val="autoZero"/>
        <c:auto val="1"/>
        <c:lblOffset val="100"/>
        <c:baseTimeUnit val="years"/>
      </c:dateAx>
      <c:valAx>
        <c:axId val="1051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44.3</c:v>
                </c:pt>
                <c:pt idx="1">
                  <c:v>50.71</c:v>
                </c:pt>
                <c:pt idx="2">
                  <c:v>51.37</c:v>
                </c:pt>
                <c:pt idx="3">
                  <c:v>51.05</c:v>
                </c:pt>
                <c:pt idx="4">
                  <c:v>54.9</c:v>
                </c:pt>
              </c:numCache>
            </c:numRef>
          </c:val>
          <c:extLst>
            <c:ext xmlns:c16="http://schemas.microsoft.com/office/drawing/2014/chart" uri="{C3380CC4-5D6E-409C-BE32-E72D297353CC}">
              <c16:uniqueId val="{00000000-9600-4DFF-A401-4E3A88016EE2}"/>
            </c:ext>
          </c:extLst>
        </c:ser>
        <c:dLbls>
          <c:showLegendKey val="0"/>
          <c:showVal val="0"/>
          <c:showCatName val="0"/>
          <c:showSerName val="0"/>
          <c:showPercent val="0"/>
          <c:showBubbleSize val="0"/>
        </c:dLbls>
        <c:gapWidth val="150"/>
        <c:axId val="105176064"/>
        <c:axId val="1051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60.69</c:v>
                </c:pt>
              </c:numCache>
            </c:numRef>
          </c:val>
          <c:smooth val="0"/>
          <c:extLst>
            <c:ext xmlns:c16="http://schemas.microsoft.com/office/drawing/2014/chart" uri="{C3380CC4-5D6E-409C-BE32-E72D297353CC}">
              <c16:uniqueId val="{00000001-9600-4DFF-A401-4E3A88016EE2}"/>
            </c:ext>
          </c:extLst>
        </c:ser>
        <c:dLbls>
          <c:showLegendKey val="0"/>
          <c:showVal val="0"/>
          <c:showCatName val="0"/>
          <c:showSerName val="0"/>
          <c:showPercent val="0"/>
          <c:showBubbleSize val="0"/>
        </c:dLbls>
        <c:marker val="1"/>
        <c:smooth val="0"/>
        <c:axId val="105176064"/>
        <c:axId val="105178240"/>
      </c:lineChart>
      <c:dateAx>
        <c:axId val="105176064"/>
        <c:scaling>
          <c:orientation val="minMax"/>
        </c:scaling>
        <c:delete val="1"/>
        <c:axPos val="b"/>
        <c:numFmt formatCode="ge" sourceLinked="1"/>
        <c:majorTickMark val="none"/>
        <c:minorTickMark val="none"/>
        <c:tickLblPos val="none"/>
        <c:crossAx val="105178240"/>
        <c:crosses val="autoZero"/>
        <c:auto val="1"/>
        <c:lblOffset val="100"/>
        <c:baseTimeUnit val="years"/>
      </c:dateAx>
      <c:valAx>
        <c:axId val="1051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67.88</c:v>
                </c:pt>
                <c:pt idx="1">
                  <c:v>56.01</c:v>
                </c:pt>
                <c:pt idx="2">
                  <c:v>51.9</c:v>
                </c:pt>
                <c:pt idx="3">
                  <c:v>49.39</c:v>
                </c:pt>
                <c:pt idx="4">
                  <c:v>46.8</c:v>
                </c:pt>
              </c:numCache>
            </c:numRef>
          </c:val>
          <c:extLst>
            <c:ext xmlns:c16="http://schemas.microsoft.com/office/drawing/2014/chart" uri="{C3380CC4-5D6E-409C-BE32-E72D297353CC}">
              <c16:uniqueId val="{00000000-1864-42B2-B541-0BAA683D8654}"/>
            </c:ext>
          </c:extLst>
        </c:ser>
        <c:dLbls>
          <c:showLegendKey val="0"/>
          <c:showVal val="0"/>
          <c:showCatName val="0"/>
          <c:showSerName val="0"/>
          <c:showPercent val="0"/>
          <c:showBubbleSize val="0"/>
        </c:dLbls>
        <c:gapWidth val="150"/>
        <c:axId val="102514048"/>
        <c:axId val="1025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4-42B2-B541-0BAA683D8654}"/>
            </c:ext>
          </c:extLst>
        </c:ser>
        <c:dLbls>
          <c:showLegendKey val="0"/>
          <c:showVal val="0"/>
          <c:showCatName val="0"/>
          <c:showSerName val="0"/>
          <c:showPercent val="0"/>
          <c:showBubbleSize val="0"/>
        </c:dLbls>
        <c:marker val="1"/>
        <c:smooth val="0"/>
        <c:axId val="102514048"/>
        <c:axId val="102520320"/>
      </c:lineChart>
      <c:dateAx>
        <c:axId val="102514048"/>
        <c:scaling>
          <c:orientation val="minMax"/>
        </c:scaling>
        <c:delete val="1"/>
        <c:axPos val="b"/>
        <c:numFmt formatCode="ge" sourceLinked="1"/>
        <c:majorTickMark val="none"/>
        <c:minorTickMark val="none"/>
        <c:tickLblPos val="none"/>
        <c:crossAx val="102520320"/>
        <c:crosses val="autoZero"/>
        <c:auto val="1"/>
        <c:lblOffset val="100"/>
        <c:baseTimeUnit val="years"/>
      </c:dateAx>
      <c:valAx>
        <c:axId val="1025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4C-4A0B-A9D7-28526D2B96F7}"/>
            </c:ext>
          </c:extLst>
        </c:ser>
        <c:dLbls>
          <c:showLegendKey val="0"/>
          <c:showVal val="0"/>
          <c:showCatName val="0"/>
          <c:showSerName val="0"/>
          <c:showPercent val="0"/>
          <c:showBubbleSize val="0"/>
        </c:dLbls>
        <c:gapWidth val="150"/>
        <c:axId val="102633472"/>
        <c:axId val="1026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4C-4A0B-A9D7-28526D2B96F7}"/>
            </c:ext>
          </c:extLst>
        </c:ser>
        <c:dLbls>
          <c:showLegendKey val="0"/>
          <c:showVal val="0"/>
          <c:showCatName val="0"/>
          <c:showSerName val="0"/>
          <c:showPercent val="0"/>
          <c:showBubbleSize val="0"/>
        </c:dLbls>
        <c:marker val="1"/>
        <c:smooth val="0"/>
        <c:axId val="102633472"/>
        <c:axId val="102635392"/>
      </c:lineChart>
      <c:dateAx>
        <c:axId val="102633472"/>
        <c:scaling>
          <c:orientation val="minMax"/>
        </c:scaling>
        <c:delete val="1"/>
        <c:axPos val="b"/>
        <c:numFmt formatCode="ge" sourceLinked="1"/>
        <c:majorTickMark val="none"/>
        <c:minorTickMark val="none"/>
        <c:tickLblPos val="none"/>
        <c:crossAx val="102635392"/>
        <c:crosses val="autoZero"/>
        <c:auto val="1"/>
        <c:lblOffset val="100"/>
        <c:baseTimeUnit val="years"/>
      </c:dateAx>
      <c:valAx>
        <c:axId val="1026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2-4B43-AE5B-139CFA8A6F65}"/>
            </c:ext>
          </c:extLst>
        </c:ser>
        <c:dLbls>
          <c:showLegendKey val="0"/>
          <c:showVal val="0"/>
          <c:showCatName val="0"/>
          <c:showSerName val="0"/>
          <c:showPercent val="0"/>
          <c:showBubbleSize val="0"/>
        </c:dLbls>
        <c:gapWidth val="150"/>
        <c:axId val="102670720"/>
        <c:axId val="1026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2-4B43-AE5B-139CFA8A6F65}"/>
            </c:ext>
          </c:extLst>
        </c:ser>
        <c:dLbls>
          <c:showLegendKey val="0"/>
          <c:showVal val="0"/>
          <c:showCatName val="0"/>
          <c:showSerName val="0"/>
          <c:showPercent val="0"/>
          <c:showBubbleSize val="0"/>
        </c:dLbls>
        <c:marker val="1"/>
        <c:smooth val="0"/>
        <c:axId val="102670720"/>
        <c:axId val="102672640"/>
      </c:lineChart>
      <c:dateAx>
        <c:axId val="102670720"/>
        <c:scaling>
          <c:orientation val="minMax"/>
        </c:scaling>
        <c:delete val="1"/>
        <c:axPos val="b"/>
        <c:numFmt formatCode="ge" sourceLinked="1"/>
        <c:majorTickMark val="none"/>
        <c:minorTickMark val="none"/>
        <c:tickLblPos val="none"/>
        <c:crossAx val="102672640"/>
        <c:crosses val="autoZero"/>
        <c:auto val="1"/>
        <c:lblOffset val="100"/>
        <c:baseTimeUnit val="years"/>
      </c:dateAx>
      <c:valAx>
        <c:axId val="1026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AB-4BFB-9928-E1A7E0C057E0}"/>
            </c:ext>
          </c:extLst>
        </c:ser>
        <c:dLbls>
          <c:showLegendKey val="0"/>
          <c:showVal val="0"/>
          <c:showCatName val="0"/>
          <c:showSerName val="0"/>
          <c:showPercent val="0"/>
          <c:showBubbleSize val="0"/>
        </c:dLbls>
        <c:gapWidth val="150"/>
        <c:axId val="104811136"/>
        <c:axId val="1048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AB-4BFB-9928-E1A7E0C057E0}"/>
            </c:ext>
          </c:extLst>
        </c:ser>
        <c:dLbls>
          <c:showLegendKey val="0"/>
          <c:showVal val="0"/>
          <c:showCatName val="0"/>
          <c:showSerName val="0"/>
          <c:showPercent val="0"/>
          <c:showBubbleSize val="0"/>
        </c:dLbls>
        <c:marker val="1"/>
        <c:smooth val="0"/>
        <c:axId val="104811136"/>
        <c:axId val="104821504"/>
      </c:lineChart>
      <c:dateAx>
        <c:axId val="104811136"/>
        <c:scaling>
          <c:orientation val="minMax"/>
        </c:scaling>
        <c:delete val="1"/>
        <c:axPos val="b"/>
        <c:numFmt formatCode="ge" sourceLinked="1"/>
        <c:majorTickMark val="none"/>
        <c:minorTickMark val="none"/>
        <c:tickLblPos val="none"/>
        <c:crossAx val="104821504"/>
        <c:crosses val="autoZero"/>
        <c:auto val="1"/>
        <c:lblOffset val="100"/>
        <c:baseTimeUnit val="years"/>
      </c:dateAx>
      <c:valAx>
        <c:axId val="1048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2B-4478-B5F6-96B94772C033}"/>
            </c:ext>
          </c:extLst>
        </c:ser>
        <c:dLbls>
          <c:showLegendKey val="0"/>
          <c:showVal val="0"/>
          <c:showCatName val="0"/>
          <c:showSerName val="0"/>
          <c:showPercent val="0"/>
          <c:showBubbleSize val="0"/>
        </c:dLbls>
        <c:gapWidth val="150"/>
        <c:axId val="104844672"/>
        <c:axId val="1048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2B-4478-B5F6-96B94772C033}"/>
            </c:ext>
          </c:extLst>
        </c:ser>
        <c:dLbls>
          <c:showLegendKey val="0"/>
          <c:showVal val="0"/>
          <c:showCatName val="0"/>
          <c:showSerName val="0"/>
          <c:showPercent val="0"/>
          <c:showBubbleSize val="0"/>
        </c:dLbls>
        <c:marker val="1"/>
        <c:smooth val="0"/>
        <c:axId val="104844672"/>
        <c:axId val="104855040"/>
      </c:lineChart>
      <c:dateAx>
        <c:axId val="104844672"/>
        <c:scaling>
          <c:orientation val="minMax"/>
        </c:scaling>
        <c:delete val="1"/>
        <c:axPos val="b"/>
        <c:numFmt formatCode="ge" sourceLinked="1"/>
        <c:majorTickMark val="none"/>
        <c:minorTickMark val="none"/>
        <c:tickLblPos val="none"/>
        <c:crossAx val="104855040"/>
        <c:crosses val="autoZero"/>
        <c:auto val="1"/>
        <c:lblOffset val="100"/>
        <c:baseTimeUnit val="years"/>
      </c:dateAx>
      <c:valAx>
        <c:axId val="104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10873.44</c:v>
                </c:pt>
                <c:pt idx="1">
                  <c:v>7501.62</c:v>
                </c:pt>
                <c:pt idx="2">
                  <c:v>5740.34</c:v>
                </c:pt>
                <c:pt idx="3">
                  <c:v>5409.26</c:v>
                </c:pt>
                <c:pt idx="4">
                  <c:v>1600.29</c:v>
                </c:pt>
              </c:numCache>
            </c:numRef>
          </c:val>
          <c:extLst>
            <c:ext xmlns:c16="http://schemas.microsoft.com/office/drawing/2014/chart" uri="{C3380CC4-5D6E-409C-BE32-E72D297353CC}">
              <c16:uniqueId val="{00000000-78BC-446D-95C9-A16016496B89}"/>
            </c:ext>
          </c:extLst>
        </c:ser>
        <c:dLbls>
          <c:showLegendKey val="0"/>
          <c:showVal val="0"/>
          <c:showCatName val="0"/>
          <c:showSerName val="0"/>
          <c:showPercent val="0"/>
          <c:showBubbleSize val="0"/>
        </c:dLbls>
        <c:gapWidth val="150"/>
        <c:axId val="104894464"/>
        <c:axId val="1048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1622.57</c:v>
                </c:pt>
              </c:numCache>
            </c:numRef>
          </c:val>
          <c:smooth val="0"/>
          <c:extLst>
            <c:ext xmlns:c16="http://schemas.microsoft.com/office/drawing/2014/chart" uri="{C3380CC4-5D6E-409C-BE32-E72D297353CC}">
              <c16:uniqueId val="{00000001-78BC-446D-95C9-A16016496B89}"/>
            </c:ext>
          </c:extLst>
        </c:ser>
        <c:dLbls>
          <c:showLegendKey val="0"/>
          <c:showVal val="0"/>
          <c:showCatName val="0"/>
          <c:showSerName val="0"/>
          <c:showPercent val="0"/>
          <c:showBubbleSize val="0"/>
        </c:dLbls>
        <c:marker val="1"/>
        <c:smooth val="0"/>
        <c:axId val="104894464"/>
        <c:axId val="104896384"/>
      </c:lineChart>
      <c:dateAx>
        <c:axId val="104894464"/>
        <c:scaling>
          <c:orientation val="minMax"/>
        </c:scaling>
        <c:delete val="1"/>
        <c:axPos val="b"/>
        <c:numFmt formatCode="ge" sourceLinked="1"/>
        <c:majorTickMark val="none"/>
        <c:minorTickMark val="none"/>
        <c:tickLblPos val="none"/>
        <c:crossAx val="104896384"/>
        <c:crosses val="autoZero"/>
        <c:auto val="1"/>
        <c:lblOffset val="100"/>
        <c:baseTimeUnit val="years"/>
      </c:dateAx>
      <c:valAx>
        <c:axId val="1048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21.6</c:v>
                </c:pt>
                <c:pt idx="1">
                  <c:v>27.53</c:v>
                </c:pt>
                <c:pt idx="2">
                  <c:v>30.36</c:v>
                </c:pt>
                <c:pt idx="3">
                  <c:v>54.92</c:v>
                </c:pt>
                <c:pt idx="4">
                  <c:v>55.83</c:v>
                </c:pt>
              </c:numCache>
            </c:numRef>
          </c:val>
          <c:extLst>
            <c:ext xmlns:c16="http://schemas.microsoft.com/office/drawing/2014/chart" uri="{C3380CC4-5D6E-409C-BE32-E72D297353CC}">
              <c16:uniqueId val="{00000000-EBC0-4652-8194-9516ADAEB417}"/>
            </c:ext>
          </c:extLst>
        </c:ser>
        <c:dLbls>
          <c:showLegendKey val="0"/>
          <c:showVal val="0"/>
          <c:showCatName val="0"/>
          <c:showSerName val="0"/>
          <c:showPercent val="0"/>
          <c:showBubbleSize val="0"/>
        </c:dLbls>
        <c:gapWidth val="150"/>
        <c:axId val="104917248"/>
        <c:axId val="1050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58.32</c:v>
                </c:pt>
              </c:numCache>
            </c:numRef>
          </c:val>
          <c:smooth val="0"/>
          <c:extLst>
            <c:ext xmlns:c16="http://schemas.microsoft.com/office/drawing/2014/chart" uri="{C3380CC4-5D6E-409C-BE32-E72D297353CC}">
              <c16:uniqueId val="{00000001-EBC0-4652-8194-9516ADAEB417}"/>
            </c:ext>
          </c:extLst>
        </c:ser>
        <c:dLbls>
          <c:showLegendKey val="0"/>
          <c:showVal val="0"/>
          <c:showCatName val="0"/>
          <c:showSerName val="0"/>
          <c:showPercent val="0"/>
          <c:showBubbleSize val="0"/>
        </c:dLbls>
        <c:marker val="1"/>
        <c:smooth val="0"/>
        <c:axId val="104917248"/>
        <c:axId val="105062784"/>
      </c:lineChart>
      <c:dateAx>
        <c:axId val="104917248"/>
        <c:scaling>
          <c:orientation val="minMax"/>
        </c:scaling>
        <c:delete val="1"/>
        <c:axPos val="b"/>
        <c:numFmt formatCode="ge" sourceLinked="1"/>
        <c:majorTickMark val="none"/>
        <c:minorTickMark val="none"/>
        <c:tickLblPos val="none"/>
        <c:crossAx val="105062784"/>
        <c:crosses val="autoZero"/>
        <c:auto val="1"/>
        <c:lblOffset val="100"/>
        <c:baseTimeUnit val="years"/>
      </c:dateAx>
      <c:valAx>
        <c:axId val="1050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655.91</c:v>
                </c:pt>
                <c:pt idx="1">
                  <c:v>520.21</c:v>
                </c:pt>
                <c:pt idx="2">
                  <c:v>493.57</c:v>
                </c:pt>
                <c:pt idx="3">
                  <c:v>275.74</c:v>
                </c:pt>
                <c:pt idx="4">
                  <c:v>227.38</c:v>
                </c:pt>
              </c:numCache>
            </c:numRef>
          </c:val>
          <c:extLst>
            <c:ext xmlns:c16="http://schemas.microsoft.com/office/drawing/2014/chart" uri="{C3380CC4-5D6E-409C-BE32-E72D297353CC}">
              <c16:uniqueId val="{00000000-78B0-4970-A486-CF7C044B88F1}"/>
            </c:ext>
          </c:extLst>
        </c:ser>
        <c:dLbls>
          <c:showLegendKey val="0"/>
          <c:showVal val="0"/>
          <c:showCatName val="0"/>
          <c:showSerName val="0"/>
          <c:showPercent val="0"/>
          <c:showBubbleSize val="0"/>
        </c:dLbls>
        <c:gapWidth val="150"/>
        <c:axId val="105101568"/>
        <c:axId val="1051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227.65</c:v>
                </c:pt>
              </c:numCache>
            </c:numRef>
          </c:val>
          <c:smooth val="0"/>
          <c:extLst>
            <c:ext xmlns:c16="http://schemas.microsoft.com/office/drawing/2014/chart" uri="{C3380CC4-5D6E-409C-BE32-E72D297353CC}">
              <c16:uniqueId val="{00000001-78B0-4970-A486-CF7C044B88F1}"/>
            </c:ext>
          </c:extLst>
        </c:ser>
        <c:dLbls>
          <c:showLegendKey val="0"/>
          <c:showVal val="0"/>
          <c:showCatName val="0"/>
          <c:showSerName val="0"/>
          <c:showPercent val="0"/>
          <c:showBubbleSize val="0"/>
        </c:dLbls>
        <c:marker val="1"/>
        <c:smooth val="0"/>
        <c:axId val="105101568"/>
        <c:axId val="105103744"/>
      </c:lineChart>
      <c:dateAx>
        <c:axId val="105101568"/>
        <c:scaling>
          <c:orientation val="minMax"/>
        </c:scaling>
        <c:delete val="1"/>
        <c:axPos val="b"/>
        <c:numFmt formatCode="ge" sourceLinked="1"/>
        <c:majorTickMark val="none"/>
        <c:minorTickMark val="none"/>
        <c:tickLblPos val="none"/>
        <c:crossAx val="105103744"/>
        <c:crosses val="autoZero"/>
        <c:auto val="1"/>
        <c:lblOffset val="100"/>
        <c:baseTimeUnit val="years"/>
      </c:dateAx>
      <c:valAx>
        <c:axId val="1051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津島市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Cb3</v>
      </c>
      <c r="X8" s="48"/>
      <c r="Y8" s="48"/>
      <c r="Z8" s="48"/>
      <c r="AA8" s="48"/>
      <c r="AB8" s="48"/>
      <c r="AC8" s="48"/>
      <c r="AD8" s="49" t="s">
        <v>122</v>
      </c>
      <c r="AE8" s="49"/>
      <c r="AF8" s="49"/>
      <c r="AG8" s="49"/>
      <c r="AH8" s="49"/>
      <c r="AI8" s="49"/>
      <c r="AJ8" s="49"/>
      <c r="AK8" s="4"/>
      <c r="AL8" s="50">
        <f>データ!S6</f>
        <v>63702</v>
      </c>
      <c r="AM8" s="50"/>
      <c r="AN8" s="50"/>
      <c r="AO8" s="50"/>
      <c r="AP8" s="50"/>
      <c r="AQ8" s="50"/>
      <c r="AR8" s="50"/>
      <c r="AS8" s="50"/>
      <c r="AT8" s="45">
        <f>データ!T6</f>
        <v>25.09</v>
      </c>
      <c r="AU8" s="45"/>
      <c r="AV8" s="45"/>
      <c r="AW8" s="45"/>
      <c r="AX8" s="45"/>
      <c r="AY8" s="45"/>
      <c r="AZ8" s="45"/>
      <c r="BA8" s="45"/>
      <c r="BB8" s="45">
        <f>データ!U6</f>
        <v>2538.94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18.13</v>
      </c>
      <c r="Q10" s="45"/>
      <c r="R10" s="45"/>
      <c r="S10" s="45"/>
      <c r="T10" s="45"/>
      <c r="U10" s="45"/>
      <c r="V10" s="45"/>
      <c r="W10" s="45">
        <f>データ!Q6</f>
        <v>92.87</v>
      </c>
      <c r="X10" s="45"/>
      <c r="Y10" s="45"/>
      <c r="Z10" s="45"/>
      <c r="AA10" s="45"/>
      <c r="AB10" s="45"/>
      <c r="AC10" s="45"/>
      <c r="AD10" s="50">
        <f>データ!R6</f>
        <v>2777</v>
      </c>
      <c r="AE10" s="50"/>
      <c r="AF10" s="50"/>
      <c r="AG10" s="50"/>
      <c r="AH10" s="50"/>
      <c r="AI10" s="50"/>
      <c r="AJ10" s="50"/>
      <c r="AK10" s="2"/>
      <c r="AL10" s="50">
        <f>データ!V6</f>
        <v>11508</v>
      </c>
      <c r="AM10" s="50"/>
      <c r="AN10" s="50"/>
      <c r="AO10" s="50"/>
      <c r="AP10" s="50"/>
      <c r="AQ10" s="50"/>
      <c r="AR10" s="50"/>
      <c r="AS10" s="50"/>
      <c r="AT10" s="45">
        <f>データ!W6</f>
        <v>2.27</v>
      </c>
      <c r="AU10" s="45"/>
      <c r="AV10" s="45"/>
      <c r="AW10" s="45"/>
      <c r="AX10" s="45"/>
      <c r="AY10" s="45"/>
      <c r="AZ10" s="45"/>
      <c r="BA10" s="45"/>
      <c r="BB10" s="45">
        <f>データ!X6</f>
        <v>5069.6000000000004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232084</v>
      </c>
      <c r="D6" s="33">
        <f t="shared" si="3"/>
        <v>47</v>
      </c>
      <c r="E6" s="33">
        <f t="shared" si="3"/>
        <v>17</v>
      </c>
      <c r="F6" s="33">
        <f t="shared" si="3"/>
        <v>1</v>
      </c>
      <c r="G6" s="33">
        <f t="shared" si="3"/>
        <v>0</v>
      </c>
      <c r="H6" s="33" t="str">
        <f t="shared" si="3"/>
        <v>愛知県　津島市</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18.13</v>
      </c>
      <c r="Q6" s="34">
        <f t="shared" si="3"/>
        <v>92.87</v>
      </c>
      <c r="R6" s="34">
        <f t="shared" si="3"/>
        <v>2777</v>
      </c>
      <c r="S6" s="34">
        <f t="shared" si="3"/>
        <v>63702</v>
      </c>
      <c r="T6" s="34">
        <f t="shared" si="3"/>
        <v>25.09</v>
      </c>
      <c r="U6" s="34">
        <f t="shared" si="3"/>
        <v>2538.94</v>
      </c>
      <c r="V6" s="34">
        <f t="shared" si="3"/>
        <v>11508</v>
      </c>
      <c r="W6" s="34">
        <f t="shared" si="3"/>
        <v>2.27</v>
      </c>
      <c r="X6" s="34">
        <f t="shared" si="3"/>
        <v>5069.6000000000004</v>
      </c>
      <c r="Y6" s="35">
        <f>IF(Y7="",NA(),Y7)</f>
        <v>67.88</v>
      </c>
      <c r="Z6" s="35">
        <f t="shared" ref="Z6:AH6" si="4">IF(Z7="",NA(),Z7)</f>
        <v>56.01</v>
      </c>
      <c r="AA6" s="35">
        <f t="shared" si="4"/>
        <v>51.9</v>
      </c>
      <c r="AB6" s="35">
        <f t="shared" si="4"/>
        <v>49.39</v>
      </c>
      <c r="AC6" s="35">
        <f t="shared" si="4"/>
        <v>46.8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10873.44</v>
      </c>
      <c r="BG6" s="35">
        <f t="shared" ref="BG6:BO6" si="7">IF(BG7="",NA(),BG7)</f>
        <v>7501.62</v>
      </c>
      <c r="BH6" s="35">
        <f t="shared" si="7"/>
        <v>5740.34</v>
      </c>
      <c r="BI6" s="35">
        <f t="shared" si="7"/>
        <v>5409.26</v>
      </c>
      <c r="BJ6" s="35">
        <f t="shared" si="7"/>
        <v>1600.29</v>
      </c>
      <c r="BK6" s="35">
        <f t="shared" si="7"/>
        <v>1574.53</v>
      </c>
      <c r="BL6" s="35">
        <f t="shared" si="7"/>
        <v>1506.51</v>
      </c>
      <c r="BM6" s="35">
        <f t="shared" si="7"/>
        <v>1315.67</v>
      </c>
      <c r="BN6" s="35">
        <f t="shared" si="7"/>
        <v>1240.1600000000001</v>
      </c>
      <c r="BO6" s="35">
        <f t="shared" si="7"/>
        <v>1622.57</v>
      </c>
      <c r="BP6" s="34" t="str">
        <f>IF(BP7="","",IF(BP7="-","【-】","【"&amp;SUBSTITUTE(TEXT(BP7,"#,##0.00"),"-","△")&amp;"】"))</f>
        <v>【728.30】</v>
      </c>
      <c r="BQ6" s="35">
        <f>IF(BQ7="",NA(),BQ7)</f>
        <v>21.6</v>
      </c>
      <c r="BR6" s="35">
        <f t="shared" ref="BR6:BZ6" si="8">IF(BR7="",NA(),BR7)</f>
        <v>27.53</v>
      </c>
      <c r="BS6" s="35">
        <f t="shared" si="8"/>
        <v>30.36</v>
      </c>
      <c r="BT6" s="35">
        <f t="shared" si="8"/>
        <v>54.92</v>
      </c>
      <c r="BU6" s="35">
        <f t="shared" si="8"/>
        <v>55.83</v>
      </c>
      <c r="BV6" s="35">
        <f t="shared" si="8"/>
        <v>57.36</v>
      </c>
      <c r="BW6" s="35">
        <f t="shared" si="8"/>
        <v>57.33</v>
      </c>
      <c r="BX6" s="35">
        <f t="shared" si="8"/>
        <v>60.78</v>
      </c>
      <c r="BY6" s="35">
        <f t="shared" si="8"/>
        <v>60.17</v>
      </c>
      <c r="BZ6" s="35">
        <f t="shared" si="8"/>
        <v>58.32</v>
      </c>
      <c r="CA6" s="34" t="str">
        <f>IF(CA7="","",IF(CA7="-","【-】","【"&amp;SUBSTITUTE(TEXT(CA7,"#,##0.00"),"-","△")&amp;"】"))</f>
        <v>【100.04】</v>
      </c>
      <c r="CB6" s="35">
        <f>IF(CB7="",NA(),CB7)</f>
        <v>655.91</v>
      </c>
      <c r="CC6" s="35">
        <f t="shared" ref="CC6:CK6" si="9">IF(CC7="",NA(),CC7)</f>
        <v>520.21</v>
      </c>
      <c r="CD6" s="35">
        <f t="shared" si="9"/>
        <v>493.57</v>
      </c>
      <c r="CE6" s="35">
        <f t="shared" si="9"/>
        <v>275.74</v>
      </c>
      <c r="CF6" s="35">
        <f t="shared" si="9"/>
        <v>227.38</v>
      </c>
      <c r="CG6" s="35">
        <f t="shared" si="9"/>
        <v>279.91000000000003</v>
      </c>
      <c r="CH6" s="35">
        <f t="shared" si="9"/>
        <v>284.52999999999997</v>
      </c>
      <c r="CI6" s="35">
        <f t="shared" si="9"/>
        <v>276.26</v>
      </c>
      <c r="CJ6" s="35">
        <f t="shared" si="9"/>
        <v>281.52999999999997</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41.63</v>
      </c>
      <c r="CU6" s="35">
        <f t="shared" si="10"/>
        <v>44.89</v>
      </c>
      <c r="CV6" s="35">
        <f t="shared" si="10"/>
        <v>32.42</v>
      </c>
      <c r="CW6" s="34" t="str">
        <f>IF(CW7="","",IF(CW7="-","【-】","【"&amp;SUBSTITUTE(TEXT(CW7,"#,##0.00"),"-","△")&amp;"】"))</f>
        <v>【60.09】</v>
      </c>
      <c r="CX6" s="35">
        <f>IF(CX7="",NA(),CX7)</f>
        <v>44.3</v>
      </c>
      <c r="CY6" s="35">
        <f t="shared" ref="CY6:DG6" si="11">IF(CY7="",NA(),CY7)</f>
        <v>50.71</v>
      </c>
      <c r="CZ6" s="35">
        <f t="shared" si="11"/>
        <v>51.37</v>
      </c>
      <c r="DA6" s="35">
        <f t="shared" si="11"/>
        <v>51.05</v>
      </c>
      <c r="DB6" s="35">
        <f t="shared" si="11"/>
        <v>54.9</v>
      </c>
      <c r="DC6" s="35">
        <f t="shared" si="11"/>
        <v>66</v>
      </c>
      <c r="DD6" s="35">
        <f t="shared" si="11"/>
        <v>65.86</v>
      </c>
      <c r="DE6" s="35">
        <f t="shared" si="11"/>
        <v>66.33</v>
      </c>
      <c r="DF6" s="35">
        <f t="shared" si="11"/>
        <v>64.89</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v>
      </c>
      <c r="EO6" s="34" t="str">
        <f>IF(EO7="","",IF(EO7="-","【-】","【"&amp;SUBSTITUTE(TEXT(EO7,"#,##0.00"),"-","△")&amp;"】"))</f>
        <v>【0.27】</v>
      </c>
    </row>
    <row r="7" spans="1:145" s="36" customFormat="1" x14ac:dyDescent="0.15">
      <c r="A7" s="28"/>
      <c r="B7" s="37">
        <v>2016</v>
      </c>
      <c r="C7" s="37">
        <v>232084</v>
      </c>
      <c r="D7" s="37">
        <v>47</v>
      </c>
      <c r="E7" s="37">
        <v>17</v>
      </c>
      <c r="F7" s="37">
        <v>1</v>
      </c>
      <c r="G7" s="37">
        <v>0</v>
      </c>
      <c r="H7" s="37" t="s">
        <v>110</v>
      </c>
      <c r="I7" s="37" t="s">
        <v>111</v>
      </c>
      <c r="J7" s="37" t="s">
        <v>112</v>
      </c>
      <c r="K7" s="37" t="s">
        <v>113</v>
      </c>
      <c r="L7" s="37" t="s">
        <v>114</v>
      </c>
      <c r="M7" s="37"/>
      <c r="N7" s="38" t="s">
        <v>115</v>
      </c>
      <c r="O7" s="38" t="s">
        <v>116</v>
      </c>
      <c r="P7" s="38">
        <v>18.13</v>
      </c>
      <c r="Q7" s="38">
        <v>92.87</v>
      </c>
      <c r="R7" s="38">
        <v>2777</v>
      </c>
      <c r="S7" s="38">
        <v>63702</v>
      </c>
      <c r="T7" s="38">
        <v>25.09</v>
      </c>
      <c r="U7" s="38">
        <v>2538.94</v>
      </c>
      <c r="V7" s="38">
        <v>11508</v>
      </c>
      <c r="W7" s="38">
        <v>2.27</v>
      </c>
      <c r="X7" s="38">
        <v>5069.6000000000004</v>
      </c>
      <c r="Y7" s="38">
        <v>67.88</v>
      </c>
      <c r="Z7" s="38">
        <v>56.01</v>
      </c>
      <c r="AA7" s="38">
        <v>51.9</v>
      </c>
      <c r="AB7" s="38">
        <v>49.39</v>
      </c>
      <c r="AC7" s="38">
        <v>46.8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10873.44</v>
      </c>
      <c r="BG7" s="38">
        <v>7501.62</v>
      </c>
      <c r="BH7" s="38">
        <v>5740.34</v>
      </c>
      <c r="BI7" s="38">
        <v>5409.26</v>
      </c>
      <c r="BJ7" s="38">
        <v>1600.29</v>
      </c>
      <c r="BK7" s="38">
        <v>1574.53</v>
      </c>
      <c r="BL7" s="38">
        <v>1506.51</v>
      </c>
      <c r="BM7" s="38">
        <v>1315.67</v>
      </c>
      <c r="BN7" s="38">
        <v>1240.1600000000001</v>
      </c>
      <c r="BO7" s="38">
        <v>1622.57</v>
      </c>
      <c r="BP7" s="38">
        <v>728.3</v>
      </c>
      <c r="BQ7" s="38">
        <v>21.6</v>
      </c>
      <c r="BR7" s="38">
        <v>27.53</v>
      </c>
      <c r="BS7" s="38">
        <v>30.36</v>
      </c>
      <c r="BT7" s="38">
        <v>54.92</v>
      </c>
      <c r="BU7" s="38">
        <v>55.83</v>
      </c>
      <c r="BV7" s="38">
        <v>57.36</v>
      </c>
      <c r="BW7" s="38">
        <v>57.33</v>
      </c>
      <c r="BX7" s="38">
        <v>60.78</v>
      </c>
      <c r="BY7" s="38">
        <v>60.17</v>
      </c>
      <c r="BZ7" s="38">
        <v>58.32</v>
      </c>
      <c r="CA7" s="38">
        <v>100.04</v>
      </c>
      <c r="CB7" s="38">
        <v>655.91</v>
      </c>
      <c r="CC7" s="38">
        <v>520.21</v>
      </c>
      <c r="CD7" s="38">
        <v>493.57</v>
      </c>
      <c r="CE7" s="38">
        <v>275.74</v>
      </c>
      <c r="CF7" s="38">
        <v>227.38</v>
      </c>
      <c r="CG7" s="38">
        <v>279.91000000000003</v>
      </c>
      <c r="CH7" s="38">
        <v>284.52999999999997</v>
      </c>
      <c r="CI7" s="38">
        <v>276.26</v>
      </c>
      <c r="CJ7" s="38">
        <v>281.52999999999997</v>
      </c>
      <c r="CK7" s="38">
        <v>227.65</v>
      </c>
      <c r="CL7" s="38">
        <v>137.82</v>
      </c>
      <c r="CM7" s="38" t="s">
        <v>115</v>
      </c>
      <c r="CN7" s="38" t="s">
        <v>115</v>
      </c>
      <c r="CO7" s="38" t="s">
        <v>115</v>
      </c>
      <c r="CP7" s="38" t="s">
        <v>115</v>
      </c>
      <c r="CQ7" s="38" t="s">
        <v>115</v>
      </c>
      <c r="CR7" s="38">
        <v>40.07</v>
      </c>
      <c r="CS7" s="38">
        <v>39.92</v>
      </c>
      <c r="CT7" s="38">
        <v>41.63</v>
      </c>
      <c r="CU7" s="38">
        <v>44.89</v>
      </c>
      <c r="CV7" s="38">
        <v>32.42</v>
      </c>
      <c r="CW7" s="38">
        <v>60.09</v>
      </c>
      <c r="CX7" s="38">
        <v>44.3</v>
      </c>
      <c r="CY7" s="38">
        <v>50.71</v>
      </c>
      <c r="CZ7" s="38">
        <v>51.37</v>
      </c>
      <c r="DA7" s="38">
        <v>51.05</v>
      </c>
      <c r="DB7" s="38">
        <v>54.9</v>
      </c>
      <c r="DC7" s="38">
        <v>66</v>
      </c>
      <c r="DD7" s="38">
        <v>65.86</v>
      </c>
      <c r="DE7" s="38">
        <v>66.33</v>
      </c>
      <c r="DF7" s="38">
        <v>64.89</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2018-02-02T01:39:29Z</cp:lastPrinted>
  <dcterms:created xsi:type="dcterms:W3CDTF">2017-12-25T02:09:04Z</dcterms:created>
  <dcterms:modified xsi:type="dcterms:W3CDTF">2018-02-23T05:10:50Z</dcterms:modified>
  <cp:category/>
</cp:coreProperties>
</file>