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0" yWindow="0" windowWidth="20490" windowHeight="744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8" i="4"/>
  <c r="P8" i="4"/>
  <c r="D10" i="5" l="1"/>
  <c r="C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<sst xmlns="http://schemas.openxmlformats.org/spreadsheetml/2006/main" count="245" uniqueCount="125">
  <si>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</si>
  <si>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</si>
  <si>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</si>
  <si>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</si>
  <si>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</si>
  <si>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</si>
  <si>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</si>
  <si>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</si>
  <si>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</si>
  <si>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</si>
  <si>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</si>
  <si>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</si>
  <si>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</si>
  <si>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</si>
  <si>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</si>
  <si>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</si>
  <si>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</si>
  <si>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</si>
  <si>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</si>
  <si>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</si>
  <si>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</si>
  <si>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</si>
  <si>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</si>
  <si>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</si>
  <si>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</si>
  <si>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</si>
  <si>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</si>
  <si>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</si>
  <si>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</si>
  <si>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</si>
  <si>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</si>
  <si>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</si>
  <si>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</si>
  <si>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</si>
  <si>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</si>
  <si>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</si>
  <si>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</si>
  <si>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</si>
  <si>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</si>
  <si>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</si>
  <si>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</si>
  <si>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</si>
  <si>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</si>
  <si>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</si>
  <si>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</si>
  <si>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</si>
  <si>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</si>
  <si>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</si>
  <si>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</si>
  <si>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</si>
  <si>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</si>
  <si>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</si>
  <si>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</si>
  <si>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</si>
  <si>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</si>
  <si>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</si>
  <si>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</si>
  <si>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</si>
  <si>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</si>
  <si>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</si>
  <si>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</si>
  <si>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</si>
  <si>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</si>
  <si>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</si>
  <si>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</si>
  <si>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</si>
  <si>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</si>
  <si>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</si>
  <si>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</si>
  <si>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</si>
  <si>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</si>
  <si>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</si>
  <si>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</si>
  <si>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</si>
  <si>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</si>
  <si>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</si>
  <si>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</si>
  <si>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</si>
  <si>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</si>
  <si>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</si>
  <si>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</si>
  <si>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</si>
  <si>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</si>
  <si>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</si>
  <si>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</si>
  <si>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</si>
  <si>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</si>
  <si>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</si>
  <si>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</si>
  <si>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</si>
  <si>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</si>
  <si>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</si>
  <si>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</si>
  <si>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</si>
  <si>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</si>
  <si>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</si>
  <si>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</si>
  <si>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</si>
  <si>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</si>
  <si>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</si>
  <si>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</si>
  <si>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</si>
  <si>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</si>
  <si>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</si>
  <si>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</si>
  <si>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</si>
  <si>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</si>
  <si>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</si>
  <si>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</si>
  <si>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碧南市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</si>
  <si>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</si>
  <si>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</si>
  <si>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</si>
  <si>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</si>
  <si>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</si>
  <si>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</si>
  <si>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</si>
  <si>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</si>
  <si>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</si>
  <si>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</si>
  <si>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</si>
  <si>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平成８年度の供用開始から２０年余りと未だ更新期を検討する必要はありませんが、経過年数の古い管から順を追ってカメラ調査等により点検し、現況の把握に努めています。</t>
    <rPh sb="1" eb="3">
      <t>ヘイセイ</t>
    </rPh>
    <rPh sb="4" eb="6">
      <t>ネンド</t>
    </rPh>
    <rPh sb="7" eb="9">
      <t>キョウヨウ</t>
    </rPh>
    <rPh sb="9" eb="11">
      <t>カイシ</t>
    </rPh>
    <rPh sb="15" eb="16">
      <t>ネン</t>
    </rPh>
    <rPh sb="16" eb="17">
      <t>アマ</t>
    </rPh>
    <rPh sb="19" eb="20">
      <t>イマ</t>
    </rPh>
    <rPh sb="21" eb="24">
      <t>コウシンキ</t>
    </rPh>
    <rPh sb="25" eb="27">
      <t>ケントウ</t>
    </rPh>
    <rPh sb="29" eb="31">
      <t>ヒツヨウ</t>
    </rPh>
    <rPh sb="39" eb="41">
      <t>ケイカ</t>
    </rPh>
    <rPh sb="41" eb="43">
      <t>ネンスウ</t>
    </rPh>
    <rPh sb="44" eb="45">
      <t>フル</t>
    </rPh>
    <rPh sb="46" eb="47">
      <t>カン</t>
    </rPh>
    <rPh sb="49" eb="50">
      <t>ジュン</t>
    </rPh>
    <rPh sb="51" eb="52">
      <t>オ</t>
    </rPh>
    <rPh sb="57" eb="59">
      <t>チョウサ</t>
    </rPh>
    <rPh sb="59" eb="60">
      <t>トウ</t>
    </rPh>
    <rPh sb="63" eb="65">
      <t>テンケン</t>
    </rPh>
    <rPh sb="67" eb="69">
      <t>ゲンキョウ</t>
    </rPh>
    <rPh sb="70" eb="72">
      <t>ハアク</t>
    </rPh>
    <rPh sb="73" eb="74">
      <t>ツト</t>
    </rPh>
    <phoneticPr fontId="4"/>
  </si>
  <si>
    <t>非設置</t>
    <rPh sb="0" eb="1">
      <t>ヒ</t>
    </rPh>
    <rPh sb="1" eb="3">
      <t>セッチ</t>
    </rPh>
    <phoneticPr fontId="4"/>
  </si>
  <si>
    <t xml:space="preserve">　全国的な人口の減少、節水意識の向上などにより料金収入が安定的に見込めない状況にあるといえます。加えて当市においては未整備区域の整備を進める以上は、地方債の償還が増加することは避けられません。接続促進による水洗化率向上で収益確保を図るとともに、平成３２年４月に法適化に移行するので、それに向け平成３１年度中にこれからの将来見込みも踏まえた取り組みのため経営戦略を策定していきます。
</t>
    <rPh sb="122" eb="124">
      <t>ヘイセイ</t>
    </rPh>
    <rPh sb="126" eb="127">
      <t>ネン</t>
    </rPh>
    <rPh sb="128" eb="129">
      <t>ツキ</t>
    </rPh>
    <rPh sb="130" eb="131">
      <t>ホウ</t>
    </rPh>
    <rPh sb="131" eb="132">
      <t>テキ</t>
    </rPh>
    <rPh sb="132" eb="133">
      <t>カ</t>
    </rPh>
    <rPh sb="134" eb="136">
      <t>イコウ</t>
    </rPh>
    <rPh sb="144" eb="145">
      <t>ム</t>
    </rPh>
    <rPh sb="146" eb="148">
      <t>ヘイセイ</t>
    </rPh>
    <rPh sb="150" eb="152">
      <t>ネンド</t>
    </rPh>
    <rPh sb="152" eb="153">
      <t>チュウ</t>
    </rPh>
    <rPh sb="176" eb="178">
      <t>ケイエイ</t>
    </rPh>
    <rPh sb="178" eb="180">
      <t>センリャク</t>
    </rPh>
    <rPh sb="181" eb="183">
      <t>サクテイ</t>
    </rPh>
    <phoneticPr fontId="4"/>
  </si>
  <si>
    <t xml:space="preserve">　⑤経費回収率が、供用開始面積の拡大により汚水処理費用が増加したことにより、減少傾向であるため、その改善のため普及促進員の訪問による接続促進に力をいれ、⑧水洗化率の向上に取り組んでいる。それにより①収益的収支比率が向上していくものと考えています。
　④企業債残高対事業規模比率が、平均値を下回っているが増加傾向である。今後も未整備地区の整備を進めていくので増加傾向は避けられないかもしれないが、適正な投資を行っていきます。
</t>
    <rPh sb="2" eb="4">
      <t>ケイヒ</t>
    </rPh>
    <rPh sb="4" eb="6">
      <t>カイシュウ</t>
    </rPh>
    <rPh sb="6" eb="7">
      <t>リツ</t>
    </rPh>
    <rPh sb="9" eb="11">
      <t>キョウヨウ</t>
    </rPh>
    <rPh sb="11" eb="13">
      <t>カイシ</t>
    </rPh>
    <rPh sb="13" eb="15">
      <t>メンセキ</t>
    </rPh>
    <rPh sb="16" eb="18">
      <t>カクダイ</t>
    </rPh>
    <rPh sb="21" eb="23">
      <t>オスイ</t>
    </rPh>
    <rPh sb="23" eb="25">
      <t>ショリ</t>
    </rPh>
    <rPh sb="25" eb="27">
      <t>ヒヨウ</t>
    </rPh>
    <rPh sb="28" eb="30">
      <t>ゾウカ</t>
    </rPh>
    <rPh sb="38" eb="40">
      <t>ゲンショウ</t>
    </rPh>
    <rPh sb="40" eb="42">
      <t>ケイコウ</t>
    </rPh>
    <rPh sb="50" eb="52">
      <t>カイゼン</t>
    </rPh>
    <rPh sb="55" eb="57">
      <t>フキュウ</t>
    </rPh>
    <rPh sb="57" eb="59">
      <t>ソクシン</t>
    </rPh>
    <rPh sb="59" eb="60">
      <t>イン</t>
    </rPh>
    <rPh sb="61" eb="63">
      <t>ホウモン</t>
    </rPh>
    <rPh sb="66" eb="68">
      <t>セツゾク</t>
    </rPh>
    <rPh sb="68" eb="70">
      <t>ソクシン</t>
    </rPh>
    <rPh sb="71" eb="72">
      <t>チカラ</t>
    </rPh>
    <rPh sb="77" eb="80">
      <t>スイセンカ</t>
    </rPh>
    <rPh sb="80" eb="81">
      <t>リツ</t>
    </rPh>
    <rPh sb="82" eb="84">
      <t>コウジョウ</t>
    </rPh>
    <rPh sb="85" eb="86">
      <t>ト</t>
    </rPh>
    <rPh sb="87" eb="88">
      <t>ク</t>
    </rPh>
    <rPh sb="99" eb="102">
      <t>シュウエキテキ</t>
    </rPh>
    <rPh sb="102" eb="104">
      <t>シュウシ</t>
    </rPh>
    <rPh sb="104" eb="106">
      <t>ヒリツ</t>
    </rPh>
    <rPh sb="107" eb="109">
      <t>コウジョウ</t>
    </rPh>
    <rPh sb="116" eb="117">
      <t>カンガ</t>
    </rPh>
    <rPh sb="126" eb="128">
      <t>キギョウ</t>
    </rPh>
    <rPh sb="128" eb="129">
      <t>サイ</t>
    </rPh>
    <rPh sb="129" eb="131">
      <t>ザンダカ</t>
    </rPh>
    <rPh sb="131" eb="132">
      <t>タイ</t>
    </rPh>
    <rPh sb="132" eb="134">
      <t>ジギョウ</t>
    </rPh>
    <rPh sb="134" eb="136">
      <t>キボ</t>
    </rPh>
    <rPh sb="136" eb="138">
      <t>ヒリツ</t>
    </rPh>
    <rPh sb="140" eb="143">
      <t>ヘイキンチ</t>
    </rPh>
    <rPh sb="144" eb="146">
      <t>シタマワ</t>
    </rPh>
    <rPh sb="151" eb="153">
      <t>ゾウカ</t>
    </rPh>
    <rPh sb="153" eb="155">
      <t>ケイコウ</t>
    </rPh>
    <rPh sb="159" eb="161">
      <t>コンゴ</t>
    </rPh>
    <rPh sb="162" eb="165">
      <t>ミセイビ</t>
    </rPh>
    <rPh sb="165" eb="167">
      <t>チク</t>
    </rPh>
    <rPh sb="168" eb="170">
      <t>セイビ</t>
    </rPh>
    <rPh sb="171" eb="172">
      <t>スス</t>
    </rPh>
    <rPh sb="178" eb="180">
      <t>ゾウカ</t>
    </rPh>
    <rPh sb="180" eb="182">
      <t>ケイコウ</t>
    </rPh>
    <rPh sb="183" eb="184">
      <t>サ</t>
    </rPh>
    <rPh sb="197" eb="199">
      <t>テキセイ</t>
    </rPh>
    <rPh sb="200" eb="202">
      <t>トウシ</t>
    </rPh>
    <rPh sb="203" eb="20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</si>
</sst>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0F-414B-A855-97FCEF2A59ED}"/>
            </c:ext>
          </c:extLst>
        </c:ser>
        <c:dLbls>
          <c:showLegendKey val="0"/>
          <c:showVal val="0"/>
          <c:showCatName val="0"/>
          <c:showSerName val="0"/>
          <c:showPercent val="0"/>
          <c:showBubbleSize val="0"/>
        </c:dLbls>
        <c:gapWidth val="150"/>
        <c:axId val="249897736"/>
        <c:axId val="24844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E60F-414B-A855-97FCEF2A59ED}"/>
            </c:ext>
          </c:extLst>
        </c:ser>
        <c:dLbls>
          <c:showLegendKey val="0"/>
          <c:showVal val="0"/>
          <c:showCatName val="0"/>
          <c:showSerName val="0"/>
          <c:showPercent val="0"/>
          <c:showBubbleSize val="0"/>
        </c:dLbls>
        <c:marker val="1"/>
        <c:smooth val="0"/>
        <c:axId val="249897736"/>
        <c:axId val="248443280"/>
      </c:lineChart>
      <c:dateAx>
        <c:axId val="249897736"/>
        <c:scaling>
          <c:orientation val="minMax"/>
        </c:scaling>
        <c:delete val="1"/>
        <c:axPos val="b"/>
        <c:numFmt formatCode="ge" sourceLinked="1"/>
        <c:majorTickMark val="none"/>
        <c:minorTickMark val="none"/>
        <c:tickLblPos val="none"/>
        <c:crossAx val="248443280"/>
        <c:crosses val="autoZero"/>
        <c:auto val="1"/>
        <c:lblOffset val="100"/>
        <c:baseTimeUnit val="years"/>
      </c:dateAx>
      <c:valAx>
        <c:axId val="2484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9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34-4D09-A80C-BC159F8342FB}"/>
            </c:ext>
          </c:extLst>
        </c:ser>
        <c:dLbls>
          <c:showLegendKey val="0"/>
          <c:showVal val="0"/>
          <c:showCatName val="0"/>
          <c:showSerName val="0"/>
          <c:showPercent val="0"/>
          <c:showBubbleSize val="0"/>
        </c:dLbls>
        <c:gapWidth val="150"/>
        <c:axId val="250648064"/>
        <c:axId val="25064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D034-4D09-A80C-BC159F8342FB}"/>
            </c:ext>
          </c:extLst>
        </c:ser>
        <c:dLbls>
          <c:showLegendKey val="0"/>
          <c:showVal val="0"/>
          <c:showCatName val="0"/>
          <c:showSerName val="0"/>
          <c:showPercent val="0"/>
          <c:showBubbleSize val="0"/>
        </c:dLbls>
        <c:marker val="1"/>
        <c:smooth val="0"/>
        <c:axId val="250648064"/>
        <c:axId val="250648456"/>
      </c:lineChart>
      <c:dateAx>
        <c:axId val="250648064"/>
        <c:scaling>
          <c:orientation val="minMax"/>
        </c:scaling>
        <c:delete val="1"/>
        <c:axPos val="b"/>
        <c:numFmt formatCode="ge" sourceLinked="1"/>
        <c:majorTickMark val="none"/>
        <c:minorTickMark val="none"/>
        <c:tickLblPos val="none"/>
        <c:crossAx val="250648456"/>
        <c:crosses val="autoZero"/>
        <c:auto val="1"/>
        <c:lblOffset val="100"/>
        <c:baseTimeUnit val="years"/>
      </c:dateAx>
      <c:valAx>
        <c:axId val="25064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78.540000000000006</c:v>
                </c:pt>
                <c:pt idx="1">
                  <c:v>80.48</c:v>
                </c:pt>
                <c:pt idx="2">
                  <c:v>81.37</c:v>
                </c:pt>
                <c:pt idx="3">
                  <c:v>82.21</c:v>
                </c:pt>
                <c:pt idx="4">
                  <c:v>82.85</c:v>
                </c:pt>
              </c:numCache>
            </c:numRef>
          </c:val>
          <c:extLst>
            <c:ext xmlns:c16="http://schemas.microsoft.com/office/drawing/2014/chart" uri="{C3380CC4-5D6E-409C-BE32-E72D297353CC}">
              <c16:uniqueId val="{00000000-1628-4462-AEDE-ECE1E196AA60}"/>
            </c:ext>
          </c:extLst>
        </c:ser>
        <c:dLbls>
          <c:showLegendKey val="0"/>
          <c:showVal val="0"/>
          <c:showCatName val="0"/>
          <c:showSerName val="0"/>
          <c:showPercent val="0"/>
          <c:showBubbleSize val="0"/>
        </c:dLbls>
        <c:gapWidth val="150"/>
        <c:axId val="250649632"/>
        <c:axId val="25065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1628-4462-AEDE-ECE1E196AA60}"/>
            </c:ext>
          </c:extLst>
        </c:ser>
        <c:dLbls>
          <c:showLegendKey val="0"/>
          <c:showVal val="0"/>
          <c:showCatName val="0"/>
          <c:showSerName val="0"/>
          <c:showPercent val="0"/>
          <c:showBubbleSize val="0"/>
        </c:dLbls>
        <c:marker val="1"/>
        <c:smooth val="0"/>
        <c:axId val="250649632"/>
        <c:axId val="250650024"/>
      </c:lineChart>
      <c:dateAx>
        <c:axId val="250649632"/>
        <c:scaling>
          <c:orientation val="minMax"/>
        </c:scaling>
        <c:delete val="1"/>
        <c:axPos val="b"/>
        <c:numFmt formatCode="ge" sourceLinked="1"/>
        <c:majorTickMark val="none"/>
        <c:minorTickMark val="none"/>
        <c:tickLblPos val="none"/>
        <c:crossAx val="250650024"/>
        <c:crosses val="autoZero"/>
        <c:auto val="1"/>
        <c:lblOffset val="100"/>
        <c:baseTimeUnit val="years"/>
      </c:dateAx>
      <c:valAx>
        <c:axId val="25065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93.77</c:v>
                </c:pt>
                <c:pt idx="1">
                  <c:v>99.19</c:v>
                </c:pt>
                <c:pt idx="2">
                  <c:v>100.2</c:v>
                </c:pt>
                <c:pt idx="3">
                  <c:v>94.73</c:v>
                </c:pt>
                <c:pt idx="4">
                  <c:v>96.97</c:v>
                </c:pt>
              </c:numCache>
            </c:numRef>
          </c:val>
          <c:extLst>
            <c:ext xmlns:c16="http://schemas.microsoft.com/office/drawing/2014/chart" uri="{C3380CC4-5D6E-409C-BE32-E72D297353CC}">
              <c16:uniqueId val="{00000000-97CB-422C-84E8-B03D8EFAE4F0}"/>
            </c:ext>
          </c:extLst>
        </c:ser>
        <c:dLbls>
          <c:showLegendKey val="0"/>
          <c:showVal val="0"/>
          <c:showCatName val="0"/>
          <c:showSerName val="0"/>
          <c:showPercent val="0"/>
          <c:showBubbleSize val="0"/>
        </c:dLbls>
        <c:gapWidth val="150"/>
        <c:axId val="106827512"/>
        <c:axId val="25070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CB-422C-84E8-B03D8EFAE4F0}"/>
            </c:ext>
          </c:extLst>
        </c:ser>
        <c:dLbls>
          <c:showLegendKey val="0"/>
          <c:showVal val="0"/>
          <c:showCatName val="0"/>
          <c:showSerName val="0"/>
          <c:showPercent val="0"/>
          <c:showBubbleSize val="0"/>
        </c:dLbls>
        <c:marker val="1"/>
        <c:smooth val="0"/>
        <c:axId val="106827512"/>
        <c:axId val="250703416"/>
      </c:lineChart>
      <c:dateAx>
        <c:axId val="106827512"/>
        <c:scaling>
          <c:orientation val="minMax"/>
        </c:scaling>
        <c:delete val="1"/>
        <c:axPos val="b"/>
        <c:numFmt formatCode="ge" sourceLinked="1"/>
        <c:majorTickMark val="none"/>
        <c:minorTickMark val="none"/>
        <c:tickLblPos val="none"/>
        <c:crossAx val="250703416"/>
        <c:crosses val="autoZero"/>
        <c:auto val="1"/>
        <c:lblOffset val="100"/>
        <c:baseTimeUnit val="years"/>
      </c:dateAx>
      <c:valAx>
        <c:axId val="25070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2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7-4395-A69E-6C1998E10E95}"/>
            </c:ext>
          </c:extLst>
        </c:ser>
        <c:dLbls>
          <c:showLegendKey val="0"/>
          <c:showVal val="0"/>
          <c:showCatName val="0"/>
          <c:showSerName val="0"/>
          <c:showPercent val="0"/>
          <c:showBubbleSize val="0"/>
        </c:dLbls>
        <c:gapWidth val="150"/>
        <c:axId val="248472504"/>
        <c:axId val="2484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7-4395-A69E-6C1998E10E95}"/>
            </c:ext>
          </c:extLst>
        </c:ser>
        <c:dLbls>
          <c:showLegendKey val="0"/>
          <c:showVal val="0"/>
          <c:showCatName val="0"/>
          <c:showSerName val="0"/>
          <c:showPercent val="0"/>
          <c:showBubbleSize val="0"/>
        </c:dLbls>
        <c:marker val="1"/>
        <c:smooth val="0"/>
        <c:axId val="248472504"/>
        <c:axId val="248472896"/>
      </c:lineChart>
      <c:dateAx>
        <c:axId val="248472504"/>
        <c:scaling>
          <c:orientation val="minMax"/>
        </c:scaling>
        <c:delete val="1"/>
        <c:axPos val="b"/>
        <c:numFmt formatCode="ge" sourceLinked="1"/>
        <c:majorTickMark val="none"/>
        <c:minorTickMark val="none"/>
        <c:tickLblPos val="none"/>
        <c:crossAx val="248472896"/>
        <c:crosses val="autoZero"/>
        <c:auto val="1"/>
        <c:lblOffset val="100"/>
        <c:baseTimeUnit val="years"/>
      </c:dateAx>
      <c:valAx>
        <c:axId val="2484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7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2A-4FBB-BB5D-F791339F7103}"/>
            </c:ext>
          </c:extLst>
        </c:ser>
        <c:dLbls>
          <c:showLegendKey val="0"/>
          <c:showVal val="0"/>
          <c:showCatName val="0"/>
          <c:showSerName val="0"/>
          <c:showPercent val="0"/>
          <c:showBubbleSize val="0"/>
        </c:dLbls>
        <c:gapWidth val="150"/>
        <c:axId val="248474072"/>
        <c:axId val="2484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2A-4FBB-BB5D-F791339F7103}"/>
            </c:ext>
          </c:extLst>
        </c:ser>
        <c:dLbls>
          <c:showLegendKey val="0"/>
          <c:showVal val="0"/>
          <c:showCatName val="0"/>
          <c:showSerName val="0"/>
          <c:showPercent val="0"/>
          <c:showBubbleSize val="0"/>
        </c:dLbls>
        <c:marker val="1"/>
        <c:smooth val="0"/>
        <c:axId val="248474072"/>
        <c:axId val="248474464"/>
      </c:lineChart>
      <c:dateAx>
        <c:axId val="248474072"/>
        <c:scaling>
          <c:orientation val="minMax"/>
        </c:scaling>
        <c:delete val="1"/>
        <c:axPos val="b"/>
        <c:numFmt formatCode="ge" sourceLinked="1"/>
        <c:majorTickMark val="none"/>
        <c:minorTickMark val="none"/>
        <c:tickLblPos val="none"/>
        <c:crossAx val="248474464"/>
        <c:crosses val="autoZero"/>
        <c:auto val="1"/>
        <c:lblOffset val="100"/>
        <c:baseTimeUnit val="years"/>
      </c:dateAx>
      <c:valAx>
        <c:axId val="2484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7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CB-4BA9-B5E2-A657581EF877}"/>
            </c:ext>
          </c:extLst>
        </c:ser>
        <c:dLbls>
          <c:showLegendKey val="0"/>
          <c:showVal val="0"/>
          <c:showCatName val="0"/>
          <c:showSerName val="0"/>
          <c:showPercent val="0"/>
          <c:showBubbleSize val="0"/>
        </c:dLbls>
        <c:gapWidth val="150"/>
        <c:axId val="250712800"/>
        <c:axId val="25071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CB-4BA9-B5E2-A657581EF877}"/>
            </c:ext>
          </c:extLst>
        </c:ser>
        <c:dLbls>
          <c:showLegendKey val="0"/>
          <c:showVal val="0"/>
          <c:showCatName val="0"/>
          <c:showSerName val="0"/>
          <c:showPercent val="0"/>
          <c:showBubbleSize val="0"/>
        </c:dLbls>
        <c:marker val="1"/>
        <c:smooth val="0"/>
        <c:axId val="250712800"/>
        <c:axId val="250713192"/>
      </c:lineChart>
      <c:dateAx>
        <c:axId val="250712800"/>
        <c:scaling>
          <c:orientation val="minMax"/>
        </c:scaling>
        <c:delete val="1"/>
        <c:axPos val="b"/>
        <c:numFmt formatCode="ge" sourceLinked="1"/>
        <c:majorTickMark val="none"/>
        <c:minorTickMark val="none"/>
        <c:tickLblPos val="none"/>
        <c:crossAx val="250713192"/>
        <c:crosses val="autoZero"/>
        <c:auto val="1"/>
        <c:lblOffset val="100"/>
        <c:baseTimeUnit val="years"/>
      </c:dateAx>
      <c:valAx>
        <c:axId val="25071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F7-4B69-916E-1CA3A25ECC23}"/>
            </c:ext>
          </c:extLst>
        </c:ser>
        <c:dLbls>
          <c:showLegendKey val="0"/>
          <c:showVal val="0"/>
          <c:showCatName val="0"/>
          <c:showSerName val="0"/>
          <c:showPercent val="0"/>
          <c:showBubbleSize val="0"/>
        </c:dLbls>
        <c:gapWidth val="150"/>
        <c:axId val="250714368"/>
        <c:axId val="25071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F7-4B69-916E-1CA3A25ECC23}"/>
            </c:ext>
          </c:extLst>
        </c:ser>
        <c:dLbls>
          <c:showLegendKey val="0"/>
          <c:showVal val="0"/>
          <c:showCatName val="0"/>
          <c:showSerName val="0"/>
          <c:showPercent val="0"/>
          <c:showBubbleSize val="0"/>
        </c:dLbls>
        <c:marker val="1"/>
        <c:smooth val="0"/>
        <c:axId val="250714368"/>
        <c:axId val="250714760"/>
      </c:lineChart>
      <c:dateAx>
        <c:axId val="250714368"/>
        <c:scaling>
          <c:orientation val="minMax"/>
        </c:scaling>
        <c:delete val="1"/>
        <c:axPos val="b"/>
        <c:numFmt formatCode="ge" sourceLinked="1"/>
        <c:majorTickMark val="none"/>
        <c:minorTickMark val="none"/>
        <c:tickLblPos val="none"/>
        <c:crossAx val="250714760"/>
        <c:crosses val="autoZero"/>
        <c:auto val="1"/>
        <c:lblOffset val="100"/>
        <c:baseTimeUnit val="years"/>
      </c:dateAx>
      <c:valAx>
        <c:axId val="25071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419.46</c:v>
                </c:pt>
                <c:pt idx="1">
                  <c:v>217.57</c:v>
                </c:pt>
                <c:pt idx="2">
                  <c:v>160.87</c:v>
                </c:pt>
                <c:pt idx="3">
                  <c:v>296.11</c:v>
                </c:pt>
                <c:pt idx="4">
                  <c:v>489.31</c:v>
                </c:pt>
              </c:numCache>
            </c:numRef>
          </c:val>
          <c:extLst>
            <c:ext xmlns:c16="http://schemas.microsoft.com/office/drawing/2014/chart" uri="{C3380CC4-5D6E-409C-BE32-E72D297353CC}">
              <c16:uniqueId val="{00000000-C7E7-407B-BFBB-5E5B0CC7549B}"/>
            </c:ext>
          </c:extLst>
        </c:ser>
        <c:dLbls>
          <c:showLegendKey val="0"/>
          <c:showVal val="0"/>
          <c:showCatName val="0"/>
          <c:showSerName val="0"/>
          <c:showPercent val="0"/>
          <c:showBubbleSize val="0"/>
        </c:dLbls>
        <c:gapWidth val="150"/>
        <c:axId val="250534664"/>
        <c:axId val="25053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C7E7-407B-BFBB-5E5B0CC7549B}"/>
            </c:ext>
          </c:extLst>
        </c:ser>
        <c:dLbls>
          <c:showLegendKey val="0"/>
          <c:showVal val="0"/>
          <c:showCatName val="0"/>
          <c:showSerName val="0"/>
          <c:showPercent val="0"/>
          <c:showBubbleSize val="0"/>
        </c:dLbls>
        <c:marker val="1"/>
        <c:smooth val="0"/>
        <c:axId val="250534664"/>
        <c:axId val="250535056"/>
      </c:lineChart>
      <c:dateAx>
        <c:axId val="250534664"/>
        <c:scaling>
          <c:orientation val="minMax"/>
        </c:scaling>
        <c:delete val="1"/>
        <c:axPos val="b"/>
        <c:numFmt formatCode="ge" sourceLinked="1"/>
        <c:majorTickMark val="none"/>
        <c:minorTickMark val="none"/>
        <c:tickLblPos val="none"/>
        <c:crossAx val="250535056"/>
        <c:crosses val="autoZero"/>
        <c:auto val="1"/>
        <c:lblOffset val="100"/>
        <c:baseTimeUnit val="years"/>
      </c:dateAx>
      <c:valAx>
        <c:axId val="2505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78.41</c:v>
                </c:pt>
                <c:pt idx="1">
                  <c:v>96.95</c:v>
                </c:pt>
                <c:pt idx="2">
                  <c:v>98.9</c:v>
                </c:pt>
                <c:pt idx="3">
                  <c:v>81.77</c:v>
                </c:pt>
                <c:pt idx="4">
                  <c:v>76.900000000000006</c:v>
                </c:pt>
              </c:numCache>
            </c:numRef>
          </c:val>
          <c:extLst>
            <c:ext xmlns:c16="http://schemas.microsoft.com/office/drawing/2014/chart" uri="{C3380CC4-5D6E-409C-BE32-E72D297353CC}">
              <c16:uniqueId val="{00000000-BFBB-4B8F-B2C0-2389A909A7B9}"/>
            </c:ext>
          </c:extLst>
        </c:ser>
        <c:dLbls>
          <c:showLegendKey val="0"/>
          <c:showVal val="0"/>
          <c:showCatName val="0"/>
          <c:showSerName val="0"/>
          <c:showPercent val="0"/>
          <c:showBubbleSize val="0"/>
        </c:dLbls>
        <c:gapWidth val="150"/>
        <c:axId val="250536232"/>
        <c:axId val="25053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BFBB-4B8F-B2C0-2389A909A7B9}"/>
            </c:ext>
          </c:extLst>
        </c:ser>
        <c:dLbls>
          <c:showLegendKey val="0"/>
          <c:showVal val="0"/>
          <c:showCatName val="0"/>
          <c:showSerName val="0"/>
          <c:showPercent val="0"/>
          <c:showBubbleSize val="0"/>
        </c:dLbls>
        <c:marker val="1"/>
        <c:smooth val="0"/>
        <c:axId val="250536232"/>
        <c:axId val="250536624"/>
      </c:lineChart>
      <c:dateAx>
        <c:axId val="250536232"/>
        <c:scaling>
          <c:orientation val="minMax"/>
        </c:scaling>
        <c:delete val="1"/>
        <c:axPos val="b"/>
        <c:numFmt formatCode="ge" sourceLinked="1"/>
        <c:majorTickMark val="none"/>
        <c:minorTickMark val="none"/>
        <c:tickLblPos val="none"/>
        <c:crossAx val="250536624"/>
        <c:crosses val="autoZero"/>
        <c:auto val="1"/>
        <c:lblOffset val="100"/>
        <c:baseTimeUnit val="years"/>
      </c:dateAx>
      <c:valAx>
        <c:axId val="25053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153.93</c:v>
                </c:pt>
                <c:pt idx="1">
                  <c:v>124.71</c:v>
                </c:pt>
                <c:pt idx="2">
                  <c:v>124.89</c:v>
                </c:pt>
                <c:pt idx="3">
                  <c:v>151.25</c:v>
                </c:pt>
                <c:pt idx="4">
                  <c:v>159.22999999999999</c:v>
                </c:pt>
              </c:numCache>
            </c:numRef>
          </c:val>
          <c:extLst>
            <c:ext xmlns:c16="http://schemas.microsoft.com/office/drawing/2014/chart" uri="{C3380CC4-5D6E-409C-BE32-E72D297353CC}">
              <c16:uniqueId val="{00000000-164F-415B-B979-67F06C6BFEF7}"/>
            </c:ext>
          </c:extLst>
        </c:ser>
        <c:dLbls>
          <c:showLegendKey val="0"/>
          <c:showVal val="0"/>
          <c:showCatName val="0"/>
          <c:showSerName val="0"/>
          <c:showPercent val="0"/>
          <c:showBubbleSize val="0"/>
        </c:dLbls>
        <c:gapWidth val="150"/>
        <c:axId val="250537800"/>
        <c:axId val="25053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164F-415B-B979-67F06C6BFEF7}"/>
            </c:ext>
          </c:extLst>
        </c:ser>
        <c:dLbls>
          <c:showLegendKey val="0"/>
          <c:showVal val="0"/>
          <c:showCatName val="0"/>
          <c:showSerName val="0"/>
          <c:showPercent val="0"/>
          <c:showBubbleSize val="0"/>
        </c:dLbls>
        <c:marker val="1"/>
        <c:smooth val="0"/>
        <c:axId val="250537800"/>
        <c:axId val="250538192"/>
      </c:lineChart>
      <c:dateAx>
        <c:axId val="250537800"/>
        <c:scaling>
          <c:orientation val="minMax"/>
        </c:scaling>
        <c:delete val="1"/>
        <c:axPos val="b"/>
        <c:numFmt formatCode="ge" sourceLinked="1"/>
        <c:majorTickMark val="none"/>
        <c:minorTickMark val="none"/>
        <c:tickLblPos val="none"/>
        <c:crossAx val="250538192"/>
        <c:crosses val="autoZero"/>
        <c:auto val="1"/>
        <c:lblOffset val="100"/>
        <c:baseTimeUnit val="years"/>
      </c:dateAx>
      <c:valAx>
        <c:axId val="25053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碧南市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
        <v>122</v>
      </c>
      <c r="AE8" s="73"/>
      <c r="AF8" s="73"/>
      <c r="AG8" s="73"/>
      <c r="AH8" s="73"/>
      <c r="AI8" s="73"/>
      <c r="AJ8" s="73"/>
      <c r="AK8" s="4"/>
      <c r="AL8" s="67">
        <f>データ!S6</f>
        <v>72082</v>
      </c>
      <c r="AM8" s="67"/>
      <c r="AN8" s="67"/>
      <c r="AO8" s="67"/>
      <c r="AP8" s="67"/>
      <c r="AQ8" s="67"/>
      <c r="AR8" s="67"/>
      <c r="AS8" s="67"/>
      <c r="AT8" s="66">
        <f>データ!T6</f>
        <v>36.68</v>
      </c>
      <c r="AU8" s="66"/>
      <c r="AV8" s="66"/>
      <c r="AW8" s="66"/>
      <c r="AX8" s="66"/>
      <c r="AY8" s="66"/>
      <c r="AZ8" s="66"/>
      <c r="BA8" s="66"/>
      <c r="BB8" s="66">
        <f>データ!U6</f>
        <v>1965.16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72.27</v>
      </c>
      <c r="Q10" s="66"/>
      <c r="R10" s="66"/>
      <c r="S10" s="66"/>
      <c r="T10" s="66"/>
      <c r="U10" s="66"/>
      <c r="V10" s="66"/>
      <c r="W10" s="66">
        <f>データ!Q6</f>
        <v>97.94</v>
      </c>
      <c r="X10" s="66"/>
      <c r="Y10" s="66"/>
      <c r="Z10" s="66"/>
      <c r="AA10" s="66"/>
      <c r="AB10" s="66"/>
      <c r="AC10" s="66"/>
      <c r="AD10" s="67">
        <f>データ!R6</f>
        <v>1728</v>
      </c>
      <c r="AE10" s="67"/>
      <c r="AF10" s="67"/>
      <c r="AG10" s="67"/>
      <c r="AH10" s="67"/>
      <c r="AI10" s="67"/>
      <c r="AJ10" s="67"/>
      <c r="AK10" s="2"/>
      <c r="AL10" s="67">
        <f>データ!V6</f>
        <v>52079</v>
      </c>
      <c r="AM10" s="67"/>
      <c r="AN10" s="67"/>
      <c r="AO10" s="67"/>
      <c r="AP10" s="67"/>
      <c r="AQ10" s="67"/>
      <c r="AR10" s="67"/>
      <c r="AS10" s="67"/>
      <c r="AT10" s="66">
        <f>データ!W6</f>
        <v>11.19</v>
      </c>
      <c r="AU10" s="66"/>
      <c r="AV10" s="66"/>
      <c r="AW10" s="66"/>
      <c r="AX10" s="66"/>
      <c r="AY10" s="66"/>
      <c r="AZ10" s="66"/>
      <c r="BA10" s="66"/>
      <c r="BB10" s="66">
        <f>データ!X6</f>
        <v>4654.07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232092</v>
      </c>
      <c r="D6" s="33">
        <f t="shared" si="3"/>
        <v>47</v>
      </c>
      <c r="E6" s="33">
        <f t="shared" si="3"/>
        <v>17</v>
      </c>
      <c r="F6" s="33">
        <f t="shared" si="3"/>
        <v>1</v>
      </c>
      <c r="G6" s="33">
        <f t="shared" si="3"/>
        <v>0</v>
      </c>
      <c r="H6" s="33" t="str">
        <f t="shared" si="3"/>
        <v>愛知県　碧南市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72.27</v>
      </c>
      <c r="Q6" s="34">
        <f t="shared" si="3"/>
        <v>97.94</v>
      </c>
      <c r="R6" s="34">
        <f t="shared" si="3"/>
        <v>1728</v>
      </c>
      <c r="S6" s="34">
        <f t="shared" si="3"/>
        <v>72082</v>
      </c>
      <c r="T6" s="34">
        <f t="shared" si="3"/>
        <v>36.68</v>
      </c>
      <c r="U6" s="34">
        <f t="shared" si="3"/>
        <v>1965.16</v>
      </c>
      <c r="V6" s="34">
        <f t="shared" si="3"/>
        <v>52079</v>
      </c>
      <c r="W6" s="34">
        <f t="shared" si="3"/>
        <v>11.19</v>
      </c>
      <c r="X6" s="34">
        <f t="shared" si="3"/>
        <v>4654.07</v>
      </c>
      <c r="Y6" s="35">
        <f>IF(Y7="",NA(),Y7)</f>
        <v>93.77</v>
      </c>
      <c r="Z6" s="35">
        <f t="shared" ref="Z6:AH6" si="4">IF(Z7="",NA(),Z7)</f>
        <v>99.19</v>
      </c>
      <c r="AA6" s="35">
        <f t="shared" si="4"/>
        <v>100.2</v>
      </c>
      <c r="AB6" s="35">
        <f t="shared" si="4"/>
        <v>94.73</v>
      </c>
      <c r="AC6" s="35">
        <f t="shared" si="4"/>
        <v>96.97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419.46</v>
      </c>
      <c r="BG6" s="35">
        <f t="shared" ref="BG6:BO6" si="7">IF(BG7="",NA(),BG7)</f>
        <v>217.57</v>
      </c>
      <c r="BH6" s="35">
        <f t="shared" si="7"/>
        <v>160.87</v>
      </c>
      <c r="BI6" s="35">
        <f t="shared" si="7"/>
        <v>296.11</v>
      </c>
      <c r="BJ6" s="35">
        <f t="shared" si="7"/>
        <v>489.31</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78.41</v>
      </c>
      <c r="BR6" s="35">
        <f t="shared" ref="BR6:BZ6" si="8">IF(BR7="",NA(),BR7)</f>
        <v>96.95</v>
      </c>
      <c r="BS6" s="35">
        <f t="shared" si="8"/>
        <v>98.9</v>
      </c>
      <c r="BT6" s="35">
        <f t="shared" si="8"/>
        <v>81.77</v>
      </c>
      <c r="BU6" s="35">
        <f t="shared" si="8"/>
        <v>76.900000000000006</v>
      </c>
      <c r="BV6" s="35">
        <f t="shared" si="8"/>
        <v>78.78</v>
      </c>
      <c r="BW6" s="35">
        <f t="shared" si="8"/>
        <v>79.540000000000006</v>
      </c>
      <c r="BX6" s="35">
        <f t="shared" si="8"/>
        <v>83</v>
      </c>
      <c r="BY6" s="35">
        <f t="shared" si="8"/>
        <v>84.32</v>
      </c>
      <c r="BZ6" s="35">
        <f t="shared" si="8"/>
        <v>85.23</v>
      </c>
      <c r="CA6" s="34" t="str">
        <f>IF(CA7="","",IF(CA7="-","【-】","【"&amp;SUBSTITUTE(TEXT(CA7,"#,##0.00"),"-","△")&amp;"】"))</f>
        <v>【100.04】</v>
      </c>
      <c r="CB6" s="35">
        <f>IF(CB7="",NA(),CB7)</f>
        <v>153.93</v>
      </c>
      <c r="CC6" s="35">
        <f t="shared" ref="CC6:CK6" si="9">IF(CC7="",NA(),CC7)</f>
        <v>124.71</v>
      </c>
      <c r="CD6" s="35">
        <f t="shared" si="9"/>
        <v>124.89</v>
      </c>
      <c r="CE6" s="35">
        <f t="shared" si="9"/>
        <v>151.25</v>
      </c>
      <c r="CF6" s="35">
        <f t="shared" si="9"/>
        <v>159.22999999999999</v>
      </c>
      <c r="CG6" s="35">
        <f t="shared" si="9"/>
        <v>199.32</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61.03</v>
      </c>
      <c r="CW6" s="34" t="str">
        <f>IF(CW7="","",IF(CW7="-","【-】","【"&amp;SUBSTITUTE(TEXT(CW7,"#,##0.00"),"-","△")&amp;"】"))</f>
        <v>【60.09】</v>
      </c>
      <c r="CX6" s="35">
        <f>IF(CX7="",NA(),CX7)</f>
        <v>78.540000000000006</v>
      </c>
      <c r="CY6" s="35">
        <f t="shared" ref="CY6:DG6" si="11">IF(CY7="",NA(),CY7)</f>
        <v>80.48</v>
      </c>
      <c r="CZ6" s="35">
        <f t="shared" si="11"/>
        <v>81.37</v>
      </c>
      <c r="DA6" s="35">
        <f t="shared" si="11"/>
        <v>82.21</v>
      </c>
      <c r="DB6" s="35">
        <f t="shared" si="11"/>
        <v>82.85</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232092</v>
      </c>
      <c r="D7" s="37">
        <v>47</v>
      </c>
      <c r="E7" s="37">
        <v>17</v>
      </c>
      <c r="F7" s="37">
        <v>1</v>
      </c>
      <c r="G7" s="37">
        <v>0</v>
      </c>
      <c r="H7" s="37" t="s">
        <v>109</v>
      </c>
      <c r="I7" s="37" t="s">
        <v>110</v>
      </c>
      <c r="J7" s="37" t="s">
        <v>111</v>
      </c>
      <c r="K7" s="37" t="s">
        <v>112</v>
      </c>
      <c r="L7" s="37" t="s">
        <v>113</v>
      </c>
      <c r="M7" s="37"/>
      <c r="N7" s="38" t="s">
        <v>114</v>
      </c>
      <c r="O7" s="38" t="s">
        <v>115</v>
      </c>
      <c r="P7" s="38">
        <v>72.27</v>
      </c>
      <c r="Q7" s="38">
        <v>97.94</v>
      </c>
      <c r="R7" s="38">
        <v>1728</v>
      </c>
      <c r="S7" s="38">
        <v>72082</v>
      </c>
      <c r="T7" s="38">
        <v>36.68</v>
      </c>
      <c r="U7" s="38">
        <v>1965.16</v>
      </c>
      <c r="V7" s="38">
        <v>52079</v>
      </c>
      <c r="W7" s="38">
        <v>11.19</v>
      </c>
      <c r="X7" s="38">
        <v>4654.07</v>
      </c>
      <c r="Y7" s="38">
        <v>93.77</v>
      </c>
      <c r="Z7" s="38">
        <v>99.19</v>
      </c>
      <c r="AA7" s="38">
        <v>100.2</v>
      </c>
      <c r="AB7" s="38">
        <v>94.73</v>
      </c>
      <c r="AC7" s="38">
        <v>96.97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419.46</v>
      </c>
      <c r="BG7" s="38">
        <v>217.57</v>
      </c>
      <c r="BH7" s="38">
        <v>160.87</v>
      </c>
      <c r="BI7" s="38">
        <v>296.11</v>
      </c>
      <c r="BJ7" s="38">
        <v>489.31</v>
      </c>
      <c r="BK7" s="38">
        <v>1189.0999999999999</v>
      </c>
      <c r="BL7" s="38">
        <v>1115.1099999999999</v>
      </c>
      <c r="BM7" s="38">
        <v>1010.51</v>
      </c>
      <c r="BN7" s="38">
        <v>1031.56</v>
      </c>
      <c r="BO7" s="38">
        <v>1053.93</v>
      </c>
      <c r="BP7" s="38">
        <v>728.3</v>
      </c>
      <c r="BQ7" s="38">
        <v>78.41</v>
      </c>
      <c r="BR7" s="38">
        <v>96.95</v>
      </c>
      <c r="BS7" s="38">
        <v>98.9</v>
      </c>
      <c r="BT7" s="38">
        <v>81.77</v>
      </c>
      <c r="BU7" s="38">
        <v>76.900000000000006</v>
      </c>
      <c r="BV7" s="38">
        <v>78.78</v>
      </c>
      <c r="BW7" s="38">
        <v>79.540000000000006</v>
      </c>
      <c r="BX7" s="38">
        <v>83</v>
      </c>
      <c r="BY7" s="38">
        <v>84.32</v>
      </c>
      <c r="BZ7" s="38">
        <v>85.23</v>
      </c>
      <c r="CA7" s="38">
        <v>100.04</v>
      </c>
      <c r="CB7" s="38">
        <v>153.93</v>
      </c>
      <c r="CC7" s="38">
        <v>124.71</v>
      </c>
      <c r="CD7" s="38">
        <v>124.89</v>
      </c>
      <c r="CE7" s="38">
        <v>151.25</v>
      </c>
      <c r="CF7" s="38">
        <v>159.22999999999999</v>
      </c>
      <c r="CG7" s="38">
        <v>199.32</v>
      </c>
      <c r="CH7" s="38">
        <v>199.36</v>
      </c>
      <c r="CI7" s="38">
        <v>193.74</v>
      </c>
      <c r="CJ7" s="38">
        <v>188.12</v>
      </c>
      <c r="CK7" s="38">
        <v>185.7</v>
      </c>
      <c r="CL7" s="38">
        <v>137.82</v>
      </c>
      <c r="CM7" s="38" t="s">
        <v>114</v>
      </c>
      <c r="CN7" s="38" t="s">
        <v>114</v>
      </c>
      <c r="CO7" s="38" t="s">
        <v>114</v>
      </c>
      <c r="CP7" s="38" t="s">
        <v>114</v>
      </c>
      <c r="CQ7" s="38" t="s">
        <v>114</v>
      </c>
      <c r="CR7" s="38">
        <v>65.31</v>
      </c>
      <c r="CS7" s="38">
        <v>62.09</v>
      </c>
      <c r="CT7" s="38">
        <v>62.23</v>
      </c>
      <c r="CU7" s="38">
        <v>60</v>
      </c>
      <c r="CV7" s="38">
        <v>61.03</v>
      </c>
      <c r="CW7" s="38">
        <v>60.09</v>
      </c>
      <c r="CX7" s="38">
        <v>78.540000000000006</v>
      </c>
      <c r="CY7" s="38">
        <v>80.48</v>
      </c>
      <c r="CZ7" s="38">
        <v>81.37</v>
      </c>
      <c r="DA7" s="38">
        <v>82.21</v>
      </c>
      <c r="DB7" s="38">
        <v>82.85</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2018-02-09T07:33:14Z</cp:lastPrinted>
  <dcterms:created xsi:type="dcterms:W3CDTF">2017-12-25T02:09:05Z</dcterms:created>
  <dcterms:modified xsi:type="dcterms:W3CDTF">2018-02-23T05:10:57Z</dcterms:modified>
  <cp:category/>
</cp:coreProperties>
</file>